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58-2022\2-vyzva\vyzva-podpurne dokumenty\"/>
    </mc:Choice>
  </mc:AlternateContent>
  <xr:revisionPtr revIDLastSave="0" documentId="13_ncr:1_{F17D5D4C-2249-4DE0-A461-6DDD91340F96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KP!$A$6:$T$60</definedName>
    <definedName name="_xlnm.Print_Area" localSheetId="0">KP!$A$1:$U$64</definedName>
  </definedNames>
  <calcPr calcId="191029"/>
</workbook>
</file>

<file path=xl/calcChain.xml><?xml version="1.0" encoding="utf-8"?>
<calcChain xmlns="http://schemas.openxmlformats.org/spreadsheetml/2006/main">
  <c r="J42" i="1" l="1"/>
  <c r="K48" i="1"/>
  <c r="J35" i="1"/>
  <c r="J36" i="1"/>
  <c r="J39" i="1"/>
  <c r="K41" i="1"/>
  <c r="K44" i="1"/>
  <c r="J45" i="1"/>
  <c r="J46" i="1"/>
  <c r="K47" i="1"/>
  <c r="K50" i="1"/>
  <c r="J51" i="1"/>
  <c r="K53" i="1"/>
  <c r="J54" i="1"/>
  <c r="K56" i="1"/>
  <c r="J57" i="1"/>
  <c r="K59" i="1"/>
  <c r="J60" i="1"/>
  <c r="J40" i="1"/>
  <c r="K40" i="1"/>
  <c r="J41" i="1"/>
  <c r="J43" i="1"/>
  <c r="K43" i="1"/>
  <c r="J44" i="1"/>
  <c r="K45" i="1"/>
  <c r="K46" i="1"/>
  <c r="J47" i="1"/>
  <c r="J49" i="1"/>
  <c r="K49" i="1"/>
  <c r="J50" i="1"/>
  <c r="K51" i="1"/>
  <c r="J52" i="1"/>
  <c r="K52" i="1"/>
  <c r="J53" i="1"/>
  <c r="J55" i="1"/>
  <c r="K55" i="1"/>
  <c r="J56" i="1"/>
  <c r="K57" i="1"/>
  <c r="J58" i="1"/>
  <c r="K58" i="1"/>
  <c r="J59" i="1"/>
  <c r="K39" i="1"/>
  <c r="J38" i="1"/>
  <c r="K38" i="1"/>
  <c r="J37" i="1"/>
  <c r="K37" i="1"/>
  <c r="K36" i="1" l="1"/>
  <c r="K35" i="1"/>
  <c r="K60" i="1"/>
  <c r="K54" i="1"/>
  <c r="K42" i="1"/>
  <c r="J48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J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1" i="1" l="1"/>
  <c r="G10" i="1"/>
  <c r="G9" i="1"/>
  <c r="G8" i="1"/>
  <c r="G7" i="1"/>
  <c r="K34" i="1" l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63" i="1" l="1"/>
  <c r="I63" i="1"/>
</calcChain>
</file>

<file path=xl/sharedStrings.xml><?xml version="1.0" encoding="utf-8"?>
<sst xmlns="http://schemas.openxmlformats.org/spreadsheetml/2006/main" count="216" uniqueCount="138">
  <si>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</si>
  <si>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</si>
  <si>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</si>
  <si>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</si>
  <si>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</si>
  <si>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</si>
  <si>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</si>
  <si>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</si>
  <si>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</si>
  <si>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</si>
  <si>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</si>
  <si>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</si>
  <si>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</si>
  <si>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</si>
  <si>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</si>
  <si>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</si>
  <si>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</si>
  <si>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</si>
  <si>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</si>
  <si>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</si>
  <si>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</si>
  <si>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</si>
  <si>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</si>
  <si>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</si>
  <si>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</si>
  <si>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058 - 2022</t>
  </si>
  <si>
    <t>Euroobal A4 - hladký</t>
  </si>
  <si>
    <t>bal</t>
  </si>
  <si>
    <t>Čiré, min. 45 mic., balení 100 ks.</t>
  </si>
  <si>
    <t>ks</t>
  </si>
  <si>
    <t>Bílý papír s děrováním pro zavěšení do všech typů flipchartů. V bloku min. 25 listů.</t>
  </si>
  <si>
    <t>Taška obchodní - obálka A4/dno</t>
  </si>
  <si>
    <t>Obálky bílé samolepící se dnem A4.</t>
  </si>
  <si>
    <t>Lepicí páska 38mm x 66m transparentní</t>
  </si>
  <si>
    <t>Kvalitní lepicí páska průhledná.</t>
  </si>
  <si>
    <t>Lepicí tyčinka  min. 40g</t>
  </si>
  <si>
    <t>Vysoká lepicí síla a okamžitá přilnavost. Vhodné na  papír, karton, nevysychá, neobsahuje rozpouštědla.</t>
  </si>
  <si>
    <t>Propisovací tužka</t>
  </si>
  <si>
    <t>Voděodolný, otěruvzdorný inkoust, šíře stopy 0,6 mm, ventilační uzávěr, na papír, folie, sklo, plasty, polystyrén.</t>
  </si>
  <si>
    <t>Stíratelný, světlostálý, kulatý, vláknový hrot, šíře stopy 2,5 mm, ventilační uzávěr. Na bílé tabule, sklo, PVC, porcelán.</t>
  </si>
  <si>
    <t>Čistič na bílé tabule</t>
  </si>
  <si>
    <t>Čistič s rozprašovačem, rychlé a efektivní čištění bílých tabulí, odstraňuje popisovače, min. 250 ml.</t>
  </si>
  <si>
    <t>Datumovka samobarvící min do r.2030</t>
  </si>
  <si>
    <t>Samobarvící mechanické razítko, vhodné pro každodení používání v kancelářích, měsíc číslem, výška znaků 3,8 - 4,2 mm.</t>
  </si>
  <si>
    <t>Pouze pro razítkové podušky a pásková razítka, nevhodné pro samobarvící razítka.</t>
  </si>
  <si>
    <t>Spony kancelářské  32</t>
  </si>
  <si>
    <t xml:space="preserve">Rozměr 32 mm, pozinkované, lesklé, min. 75ks v balení. 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</si>
  <si>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</si>
  <si>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</si>
  <si>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Laminovací folie A4/125mic</t>
  </si>
  <si>
    <t>Antistatické, průzračně čiré. Min. 100 listů v balení.</t>
  </si>
  <si>
    <t xml:space="preserve">Podložka A4 s klipem jednoduchá </t>
  </si>
  <si>
    <t>Formát A4, plast, kovový klip.</t>
  </si>
  <si>
    <t xml:space="preserve">Euroobal A4 - klopa </t>
  </si>
  <si>
    <t>Čiré, obal otevřený z boční strany s klopou, polypropylen, euroděrování, min. 100 mic., balení min. 10 ks.</t>
  </si>
  <si>
    <t xml:space="preserve">Papír kancelářský A4 kvalita"B"  </t>
  </si>
  <si>
    <t>Popisovač tabulový 2,5 mm - sada 4ks</t>
  </si>
  <si>
    <t>sada</t>
  </si>
  <si>
    <t>Box na formát A4, polypropylen min. 0,5 mm, kapacita 250 - 300 listů (80 g/m2), zajišťovací gumička.</t>
  </si>
  <si>
    <t>Kvalitní průhledný polypropylen, zavírání jedním drukem (patentem) na delší straně.</t>
  </si>
  <si>
    <t>Obálka PVC se zipem A5 - čirá</t>
  </si>
  <si>
    <t>Materiál PVC, s plastovým zipem.</t>
  </si>
  <si>
    <t xml:space="preserve">Euroobal A4 - krupička </t>
  </si>
  <si>
    <t>Blok lepený barevný - špalík 8-9 x 8-9 cm</t>
  </si>
  <si>
    <t>Slepený špalíček barevných papírů.</t>
  </si>
  <si>
    <t xml:space="preserve">Samolepící bločky 38 x 51 mm,  4 x neon  </t>
  </si>
  <si>
    <t>Samolepicí blok, každý lístek má podél jedné strany lepivý pásek, 4 barvy po 50 listech v balení.</t>
  </si>
  <si>
    <t xml:space="preserve">Samolepící záložky: šipky 12 x 42 mm - 5 x neon </t>
  </si>
  <si>
    <t>Popisovatelné šipky, neonové samolepicí záložky, plastové, průhledné. 5x 25 ks v balení.</t>
  </si>
  <si>
    <t>Lepicí páska 48-50mm x 66m transparentní</t>
  </si>
  <si>
    <t>Lepicí páska oboustranná 25mmx10m</t>
  </si>
  <si>
    <t>Polypropylenová oboustranná lepicí páska, univerzální použití, možnost použít pro podlahové krytiny a koberce.</t>
  </si>
  <si>
    <t>Lepicí páska s odvíječem lepenky 19mm</t>
  </si>
  <si>
    <t>Lepicí páska 33 m x 19 mm, transparentní, odvíječ s kovovým nožem.</t>
  </si>
  <si>
    <t>Tužka HB 2 s pryží</t>
  </si>
  <si>
    <t>Klasická tužka s pryží, tvrdost HB.</t>
  </si>
  <si>
    <t>Stiskací mechanismus, vyměnitelná gelová náplň, plastové tělo, jehlový hrot 0,5 mm pro tenké psaní.</t>
  </si>
  <si>
    <t>Drátěný organizér</t>
  </si>
  <si>
    <t>Multifunkční drátěný stolní organizer na tužky, špalík, sponky, dopisy….</t>
  </si>
  <si>
    <t>Kalíšek na tužky</t>
  </si>
  <si>
    <t>Drátěná krabička na tužky a propisky, průměr cca 75 mm, výška min. 90 mm.</t>
  </si>
  <si>
    <t>Kovový trojbox na dokumenty A4</t>
  </si>
  <si>
    <t>Drátěný 3dílný odkladač na dokumenty o velikosti A4, černý.</t>
  </si>
  <si>
    <t>Stojánek na dopisy</t>
  </si>
  <si>
    <t>Drátěný stojánek na obálky, 3 přihrátky - černý.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</si>
  <si>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</si>
  <si>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</si>
  <si>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Náplň do korekčního strojku 4,2</t>
  </si>
  <si>
    <t>Vyměnitelná náplň.</t>
  </si>
  <si>
    <t>Laminovací folie A5/ 125mic</t>
  </si>
  <si>
    <t>Nůž na dopisy</t>
  </si>
  <si>
    <t>Otevírač obálek, kovová čepel, plastová rukojeť.</t>
  </si>
  <si>
    <t>Pryž v tužce, posuvná</t>
  </si>
  <si>
    <t>Na grafitové tužky, plastové tělo.</t>
  </si>
  <si>
    <t>Trojúhelník 45</t>
  </si>
  <si>
    <t>S kolmicí, transparentní.</t>
  </si>
  <si>
    <t>Délka 106,8 mm, extra tenký hrot, plastová trubička.</t>
  </si>
  <si>
    <t xml:space="preserve">Papír kancelářský A4 kvalita "A" </t>
  </si>
  <si>
    <t>balení</t>
  </si>
  <si>
    <t>Kopírovací karton bílý A4 100g</t>
  </si>
  <si>
    <t xml:space="preserve">Vhodný pro tisk, speciálně hlazený bílý karton, 1 bal/500 listů. </t>
  </si>
  <si>
    <t>ANO</t>
  </si>
  <si>
    <t>NE</t>
  </si>
  <si>
    <t>KPG - Hana Zavitkovská,
Tel.: 37763 6341,
E-mail:  zavitkov@kpg.zcu.cz</t>
  </si>
  <si>
    <t>Chodské nám. 1,  
301 00 Plzeň,
Fakulta pedagogická - Katedra pedagogiky,
1. patro - místnost CH 206</t>
  </si>
  <si>
    <t>NTIS - Václava Fleisnerová,
Tel.: 37763 2550,
E-mail: kybernet@kky.zcu.cz</t>
  </si>
  <si>
    <t>Technická 8, 
301 00 Plzen,
Fakulta aplikovaných věd - Nové technologie pro informační společnost,
místnost UN 540</t>
  </si>
  <si>
    <t>KET - Mgr. Michaela Hanušová,
Tel.: 37763 4511,
E-mail: mhanus@fel.zcu.cz</t>
  </si>
  <si>
    <t>Univerzitní 26,
301 00 Plzeň,
Fakulta elektrotechnická - Katedra materiálů a technologií,
místnsot EK 418</t>
  </si>
  <si>
    <t>KRF - Bc. Jana Saláková,
Tel.: 37763 6171,
E-amil: jeanne@krf.zcu.cz</t>
  </si>
  <si>
    <t>Veleslavínova 42, 
301 00 Plzeň,
Fakulta pedagogická - Katedra ruského jazyka, 
místnost VC 217</t>
  </si>
  <si>
    <t>UJP - Jitka Bušková, 
Tel.: 735 715 825,
E-mail: buskova@ujp.zcu.cz</t>
  </si>
  <si>
    <t xml:space="preserve"> Univerzitní 22, 
301 00 Plzeň, 
Ústav jazykové přípravy,
místnost UU 304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</si>
  <si>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</si>
  <si>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Odborný cizí jazyk pro stavební obory a truhláře s implementací digitálního vzdělávání. Stavaři, let´s go! 
Číslo projektu: CZ 02.3.68/0.0/0.0/18_067/0012321</t>
  </si>
  <si>
    <t>Blok na flipchart - bílý</t>
  </si>
  <si>
    <r>
      <t>Vyměnitelná náplň F - 411,</t>
    </r>
    <r>
      <rPr>
        <b/>
        <sz val="11"/>
        <color rgb="FF000000"/>
        <rFont val="Calibri"/>
        <family val="2"/>
        <charset val="238"/>
      </rPr>
      <t xml:space="preserve"> modrý inkoust</t>
    </r>
    <r>
      <rPr>
        <sz val="11"/>
        <color indexed="8"/>
        <rFont val="Calibri"/>
        <family val="2"/>
        <charset val="238"/>
      </rPr>
      <t xml:space="preserve">, jehlový hrot 0,5 mm pro extra jemné psaní, plastové tělo, pogumovaný úchop pro příjemnější držení, stiskací mechanismus, kovový hrot. </t>
    </r>
  </si>
  <si>
    <r>
      <t xml:space="preserve">Popisovač  lihový 0,6 mm - </t>
    </r>
    <r>
      <rPr>
        <b/>
        <sz val="11"/>
        <rFont val="Calibri"/>
        <family val="2"/>
        <charset val="238"/>
      </rPr>
      <t>červený</t>
    </r>
  </si>
  <si>
    <r>
      <t>Popisovač tabulový  2,5 mm -</t>
    </r>
    <r>
      <rPr>
        <b/>
        <sz val="11"/>
        <rFont val="Calibri"/>
        <family val="2"/>
        <charset val="238"/>
      </rPr>
      <t xml:space="preserve"> černý</t>
    </r>
  </si>
  <si>
    <r>
      <t xml:space="preserve">Razítková barva 50g - </t>
    </r>
    <r>
      <rPr>
        <b/>
        <sz val="11"/>
        <rFont val="Calibri"/>
        <family val="2"/>
        <charset val="238"/>
      </rPr>
      <t>černá</t>
    </r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</si>
  <si>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</si>
  <si>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</si>
  <si>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t>Stíratelný, světlostálý, kulatý, vláknový hrot, šíře stopy 2,5 mm, ventilační uzávěr. Na bílé tabule, sklo, PVC, porcelán. 
Sada 4 ks.</t>
  </si>
  <si>
    <r>
      <t>Box na spisy s gumou - (PP min 0,5 mm) -</t>
    </r>
    <r>
      <rPr>
        <b/>
        <sz val="11"/>
        <rFont val="Calibri"/>
        <family val="2"/>
        <charset val="238"/>
      </rPr>
      <t xml:space="preserve"> červený</t>
    </r>
  </si>
  <si>
    <r>
      <t>Obálka plastová PVC s patentem /druk/ A5 -</t>
    </r>
    <r>
      <rPr>
        <b/>
        <sz val="11"/>
        <rFont val="Calibri"/>
        <family val="2"/>
        <charset val="238"/>
      </rPr>
      <t xml:space="preserve"> modrá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</si>
  <si>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červená</t>
    </r>
  </si>
  <si>
    <r>
      <t xml:space="preserve">Gelové pero 0,5 mm </t>
    </r>
    <r>
      <rPr>
        <b/>
        <sz val="11"/>
        <rFont val="Calibri"/>
        <family val="2"/>
        <charset val="238"/>
      </rPr>
      <t>- modrá náplň</t>
    </r>
  </si>
  <si>
    <r>
      <t xml:space="preserve">Náplň do gelového pera - </t>
    </r>
    <r>
      <rPr>
        <b/>
        <sz val="11"/>
        <rFont val="Calibri"/>
        <family val="2"/>
        <charset val="238"/>
      </rPr>
      <t>modrá</t>
    </r>
  </si>
  <si>
    <t>Kompatibilní s pol.č. 33 Gelové pero 0,5 mm.</t>
  </si>
  <si>
    <r>
      <t xml:space="preserve">Vyměnitelná náplň F - 411, </t>
    </r>
    <r>
      <rPr>
        <b/>
        <sz val="11"/>
        <color rgb="FF000000"/>
        <rFont val="Calibri"/>
        <family val="2"/>
        <charset val="238"/>
      </rPr>
      <t>modrý inkoust</t>
    </r>
    <r>
      <rPr>
        <sz val="11"/>
        <color indexed="8"/>
        <rFont val="Calibri"/>
        <family val="2"/>
        <charset val="238"/>
      </rPr>
      <t xml:space="preserve">, jehlový hrot 0,5 mm pro extra jemné psaní, plastové tělo, pogumovaný úchop pro příjemnější držení, stiskací mechanismus, kovový hrot. </t>
    </r>
  </si>
  <si>
    <r>
      <t xml:space="preserve">Náplň do kuličkového pera Solidly - </t>
    </r>
    <r>
      <rPr>
        <b/>
        <sz val="11"/>
        <rFont val="Calibri"/>
        <family val="2"/>
        <charset val="238"/>
      </rPr>
      <t>modrá</t>
    </r>
  </si>
  <si>
    <r>
      <t xml:space="preserve">Popisovač tabulový  2,5 mm - </t>
    </r>
    <r>
      <rPr>
        <b/>
        <sz val="11"/>
        <rFont val="Calibri"/>
        <family val="2"/>
        <charset val="238"/>
      </rPr>
      <t xml:space="preserve">zelený </t>
    </r>
  </si>
  <si>
    <r>
      <t>Popisovač tabulový  2,5 mm -</t>
    </r>
    <r>
      <rPr>
        <b/>
        <sz val="11"/>
        <rFont val="Calibri"/>
        <family val="2"/>
        <charset val="238"/>
      </rPr>
      <t xml:space="preserve"> modrý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</si>
  <si>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červený</t>
    </r>
  </si>
  <si>
    <r>
      <t xml:space="preserve">Gramáž 80 ±1,5; tloušťka 107 ±2; vlhkost 3,9-5,3%; opacita min. 92; bělost 168 ± CIE; hladkost max. 200 ml/min, tuhost dlouhá 125/20mN; tuhost příčná 60/10mN; prodyšnost max. 1250 ml/min. Z obou stran hlazený, speciálně vhodný pro oboustranný tisk. Použití u rychloběžných kopírek a tiskáren a pro kvalitní inkoustový tisk.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</si>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</sst>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3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17">
    <xf numFmtId="0" fontId="0" fillId="0" borderId="0"/>
    <xf numFmtId="0" fontId="21" fillId="0" borderId="0"/>
    <xf numFmtId="0" fontId="10" fillId="0" borderId="0"/>
    <xf numFmtId="0" fontId="10" fillId="0" borderId="0"/>
    <xf numFmtId="0" fontId="24" fillId="0" borderId="0"/>
    <xf numFmtId="0" fontId="9" fillId="0" borderId="0"/>
    <xf numFmtId="0" fontId="9" fillId="0" borderId="0"/>
    <xf numFmtId="0" fontId="9" fillId="0" borderId="0"/>
    <xf numFmtId="44" fontId="2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7">
    <xf numFmtId="0" fontId="0" fillId="0" borderId="0" xfId="0"/>
    <xf numFmtId="0" fontId="32" fillId="0" borderId="0" xfId="16" applyFont="1" applyFill="1" applyBorder="1" applyAlignment="1" applyProtection="1">
      <alignment horizontal="center" vertical="center" wrapText="1"/>
    </xf>
    <xf numFmtId="0" fontId="32" fillId="0" borderId="25" xfId="16" applyFont="1" applyFill="1" applyBorder="1" applyAlignment="1" applyProtection="1">
      <alignment horizontal="center" vertical="center" wrapText="1"/>
    </xf>
    <xf numFmtId="0" fontId="1" fillId="2" borderId="26" xfId="16" applyFill="1" applyBorder="1" applyAlignment="1" applyProtection="1">
      <alignment horizontal="center" vertical="center" wrapText="1"/>
    </xf>
    <xf numFmtId="0" fontId="1" fillId="2" borderId="27" xfId="16" applyFill="1" applyBorder="1" applyAlignment="1" applyProtection="1">
      <alignment horizontal="center" vertical="center" wrapText="1"/>
    </xf>
    <xf numFmtId="0" fontId="1" fillId="2" borderId="29" xfId="16" applyFill="1" applyBorder="1" applyAlignment="1" applyProtection="1">
      <alignment horizontal="center" vertical="center" wrapText="1"/>
    </xf>
    <xf numFmtId="0" fontId="1" fillId="2" borderId="30" xfId="16" applyFill="1" applyBorder="1" applyAlignment="1" applyProtection="1">
      <alignment horizontal="center" vertical="center" wrapText="1"/>
    </xf>
    <xf numFmtId="0" fontId="14" fillId="0" borderId="28" xfId="16" applyNumberFormat="1" applyFont="1" applyBorder="1" applyAlignment="1" applyProtection="1">
      <alignment horizontal="center" vertical="center" wrapText="1"/>
    </xf>
    <xf numFmtId="0" fontId="14" fillId="0" borderId="0" xfId="16" applyNumberFormat="1" applyFont="1" applyBorder="1" applyAlignment="1" applyProtection="1">
      <alignment horizontal="center" vertical="center" wrapText="1"/>
    </xf>
    <xf numFmtId="44" fontId="23" fillId="0" borderId="8" xfId="8" applyFont="1" applyFill="1" applyBorder="1" applyAlignment="1" applyProtection="1">
      <alignment horizontal="right" vertical="center" wrapText="1" indent="1"/>
    </xf>
    <xf numFmtId="44" fontId="28" fillId="0" borderId="8" xfId="8" applyFont="1" applyFill="1" applyBorder="1" applyAlignment="1" applyProtection="1">
      <alignment horizontal="right" vertical="center" wrapText="1" indent="1"/>
    </xf>
    <xf numFmtId="44" fontId="23" fillId="0" borderId="13" xfId="8" applyFont="1" applyFill="1" applyBorder="1" applyAlignment="1" applyProtection="1">
      <alignment horizontal="right" vertical="center" wrapText="1" indent="1"/>
    </xf>
    <xf numFmtId="44" fontId="23" fillId="0" borderId="22" xfId="8" applyFont="1" applyFill="1" applyBorder="1" applyAlignment="1" applyProtection="1">
      <alignment horizontal="right" vertical="center" wrapText="1" indent="1"/>
    </xf>
    <xf numFmtId="44" fontId="25" fillId="0" borderId="8" xfId="8" applyFont="1" applyFill="1" applyBorder="1" applyAlignment="1" applyProtection="1">
      <alignment horizontal="right" vertical="center" wrapText="1" indent="1"/>
    </xf>
    <xf numFmtId="44" fontId="23" fillId="0" borderId="24" xfId="8" applyFont="1" applyFill="1" applyBorder="1" applyAlignment="1" applyProtection="1">
      <alignment horizontal="right" vertical="center" wrapText="1" indent="1"/>
    </xf>
    <xf numFmtId="44" fontId="23" fillId="0" borderId="16" xfId="8" applyFont="1" applyFill="1" applyBorder="1" applyAlignment="1" applyProtection="1">
      <alignment horizontal="right" vertical="center" wrapText="1" indent="1"/>
    </xf>
    <xf numFmtId="44" fontId="23" fillId="0" borderId="9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4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2" xfId="0" applyBorder="1" applyProtection="1"/>
    <xf numFmtId="0" fontId="18" fillId="3" borderId="2" xfId="0" applyFont="1" applyFill="1" applyBorder="1" applyAlignment="1" applyProtection="1">
      <alignment horizontal="center" vertical="center" textRotation="90" wrapText="1"/>
    </xf>
    <xf numFmtId="0" fontId="18" fillId="3" borderId="3" xfId="0" applyFont="1" applyFill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8" fillId="3" borderId="32" xfId="0" applyFont="1" applyFill="1" applyBorder="1" applyAlignment="1" applyProtection="1">
      <alignment horizontal="center" vertical="center" wrapText="1"/>
    </xf>
    <xf numFmtId="0" fontId="0" fillId="0" borderId="31" xfId="0" applyBorder="1" applyProtection="1"/>
    <xf numFmtId="164" fontId="0" fillId="0" borderId="12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5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3" fillId="0" borderId="6" xfId="1" applyFont="1" applyFill="1" applyBorder="1" applyAlignment="1" applyProtection="1">
      <alignment horizontal="center" vertical="center" wrapText="1"/>
    </xf>
    <xf numFmtId="0" fontId="23" fillId="0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9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11" fillId="0" borderId="14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5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3" fillId="0" borderId="8" xfId="1" applyFont="1" applyFill="1" applyBorder="1" applyAlignment="1" applyProtection="1">
      <alignment horizontal="center" vertical="center" wrapText="1"/>
    </xf>
    <xf numFmtId="0" fontId="23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9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14" fillId="0" borderId="15" xfId="0" applyFon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left" vertical="center" wrapText="1" indent="1"/>
    </xf>
    <xf numFmtId="0" fontId="25" fillId="0" borderId="8" xfId="1" applyFont="1" applyFill="1" applyBorder="1" applyAlignment="1" applyProtection="1">
      <alignment horizontal="center" vertical="center" wrapText="1"/>
    </xf>
    <xf numFmtId="0" fontId="25" fillId="0" borderId="8" xfId="5" applyFont="1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25" fillId="0" borderId="13" xfId="1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23" fillId="0" borderId="13" xfId="1" applyFont="1" applyFill="1" applyBorder="1" applyAlignment="1" applyProtection="1">
      <alignment horizontal="center" vertical="center" wrapText="1"/>
    </xf>
    <xf numFmtId="0" fontId="23" fillId="0" borderId="13" xfId="5" applyFont="1" applyFill="1" applyBorder="1" applyAlignment="1" applyProtection="1">
      <alignment horizontal="left" vertical="center" wrapText="1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19" fillId="0" borderId="13" xfId="0" applyNumberFormat="1" applyFont="1" applyFill="1" applyBorder="1" applyAlignment="1" applyProtection="1">
      <alignment horizontal="righ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25" fillId="0" borderId="22" xfId="1" applyFont="1" applyFill="1" applyBorder="1" applyAlignment="1" applyProtection="1">
      <alignment horizontal="left" vertical="center" wrapText="1" inden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23" fillId="0" borderId="22" xfId="1" applyFont="1" applyFill="1" applyBorder="1" applyAlignment="1" applyProtection="1">
      <alignment horizontal="center" vertical="center" wrapText="1"/>
    </xf>
    <xf numFmtId="0" fontId="23" fillId="0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19" fillId="0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left" vertical="center" wrapText="1" indent="1"/>
    </xf>
    <xf numFmtId="0" fontId="3" fillId="0" borderId="15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25" fillId="0" borderId="24" xfId="1" applyFont="1" applyFill="1" applyBorder="1" applyAlignment="1" applyProtection="1">
      <alignment horizontal="left" vertical="center" wrapText="1" inden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23" fillId="0" borderId="24" xfId="1" applyFont="1" applyFill="1" applyBorder="1" applyAlignment="1" applyProtection="1">
      <alignment horizontal="center" vertical="center" wrapText="1"/>
    </xf>
    <xf numFmtId="0" fontId="23" fillId="0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19" fillId="0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3" fillId="0" borderId="18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11" fillId="0" borderId="18" xfId="0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horizontal="center" vertical="center" wrapText="1"/>
    </xf>
    <xf numFmtId="0" fontId="14" fillId="0" borderId="18" xfId="0" applyFon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25" fillId="0" borderId="16" xfId="1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23" fillId="0" borderId="16" xfId="1" applyFont="1" applyFill="1" applyBorder="1" applyAlignment="1" applyProtection="1">
      <alignment horizontal="center" vertical="center" wrapText="1"/>
    </xf>
    <xf numFmtId="0" fontId="23" fillId="0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19" fillId="0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13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left" vertical="center" wrapText="1" indent="1"/>
    </xf>
    <xf numFmtId="0" fontId="5" fillId="0" borderId="8" xfId="0" applyFont="1" applyFill="1" applyBorder="1" applyAlignment="1" applyProtection="1">
      <alignment horizontal="left" vertical="center" wrapText="1" indent="1"/>
    </xf>
    <xf numFmtId="0" fontId="7" fillId="0" borderId="8" xfId="0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25" fillId="0" borderId="8" xfId="0" applyFont="1" applyFill="1" applyBorder="1" applyAlignment="1" applyProtection="1">
      <alignment horizontal="left" vertical="center" wrapText="1" indent="1"/>
    </xf>
    <xf numFmtId="0" fontId="27" fillId="0" borderId="8" xfId="0" applyFont="1" applyFill="1" applyBorder="1" applyAlignment="1" applyProtection="1">
      <alignment horizontal="center" vertical="center" wrapText="1"/>
    </xf>
    <xf numFmtId="0" fontId="27" fillId="0" borderId="8" xfId="0" applyFont="1" applyFill="1" applyBorder="1" applyAlignment="1" applyProtection="1">
      <alignment horizontal="left" vertical="center" wrapText="1" indent="1"/>
    </xf>
    <xf numFmtId="0" fontId="28" fillId="0" borderId="8" xfId="5" applyFont="1" applyFill="1" applyBorder="1" applyAlignment="1" applyProtection="1">
      <alignment horizontal="left" vertical="center" wrapText="1" indent="1"/>
    </xf>
    <xf numFmtId="0" fontId="2" fillId="0" borderId="18" xfId="0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25" fillId="0" borderId="9" xfId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23" fillId="0" borderId="9" xfId="1" applyFont="1" applyFill="1" applyBorder="1" applyAlignment="1" applyProtection="1">
      <alignment horizontal="center" vertical="center" wrapText="1"/>
    </xf>
    <xf numFmtId="0" fontId="23" fillId="0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11" fillId="0" borderId="17" xfId="0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left" vertical="center" wrapText="1" indent="1"/>
    </xf>
    <xf numFmtId="0" fontId="0" fillId="0" borderId="10" xfId="0" applyBorder="1" applyProtection="1"/>
    <xf numFmtId="0" fontId="14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3" borderId="2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8" fillId="0" borderId="0" xfId="0" applyFont="1" applyAlignment="1" applyProtection="1">
      <alignment horizontal="left" vertical="center" wrapText="1"/>
    </xf>
    <xf numFmtId="164" fontId="20" fillId="0" borderId="0" xfId="0" applyNumberFormat="1" applyFont="1" applyAlignment="1" applyProtection="1">
      <alignment horizontal="right" vertical="center" indent="1"/>
    </xf>
    <xf numFmtId="164" fontId="12" fillId="0" borderId="2" xfId="0" applyNumberFormat="1" applyFont="1" applyBorder="1" applyAlignment="1" applyProtection="1">
      <alignment horizontal="center" vertical="center"/>
    </xf>
    <xf numFmtId="164" fontId="12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9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17">
    <cellStyle name="Měna" xfId="8" builtinId="4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2 2 2 2" xfId="15" xr:uid="{8FCD2F0C-7799-421C-8883-4E846F07F9E6}"/>
    <cellStyle name="normální 3 2 2 3" xfId="13" xr:uid="{F830B996-E8E1-464D-8A79-861840AB0D86}"/>
    <cellStyle name="normální 3 2 3" xfId="12" xr:uid="{00000000-0005-0000-0000-000002000000}"/>
    <cellStyle name="normální 3 3" xfId="10" xr:uid="{00000000-0005-0000-0000-000001000000}"/>
    <cellStyle name="normální 3 4" xfId="6" xr:uid="{8E8768C0-FD62-4D08-BE45-93E29188E3F9}"/>
    <cellStyle name="normální 3 4 2" xfId="14" xr:uid="{8E8768C0-FD62-4D08-BE45-93E29188E3F9}"/>
    <cellStyle name="Normální 4" xfId="2" xr:uid="{00000000-0005-0000-0000-000030000000}"/>
    <cellStyle name="Normální 4 2" xfId="11" xr:uid="{00000000-0005-0000-0000-000030000000}"/>
    <cellStyle name="Normální 5" xfId="9" xr:uid="{00000000-0005-0000-0000-000036000000}"/>
    <cellStyle name="Normální 6" xfId="16" xr:uid="{227C92CC-4E6A-4E38-9A2E-774B0AFE64AE}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0"/>
  <sheetViews>
    <sheetView showGridLines="0" tabSelected="1" zoomScale="55" zoomScaleNormal="55" workbookViewId="0"/>
  </sheetViews>
  <sheetFormatPr defaultRowHeight="14.5" x14ac:dyDescent="0.35"/>
  <cols>
    <col min="1" max="1" width="2.7265625" style="17" bestFit="1" customWidth="1"/>
    <col min="2" max="2" width="5.54296875" style="17" bestFit="1" customWidth="1"/>
    <col min="3" max="3" width="57.1796875" style="21" customWidth="1"/>
    <col min="4" max="4" width="12.453125" style="169" customWidth="1"/>
    <col min="5" max="5" width="11.1796875" style="20" customWidth="1"/>
    <col min="6" max="6" width="112.7265625" style="21" customWidth="1"/>
    <col min="7" max="7" width="17.7265625" style="21" hidden="1" customWidth="1"/>
    <col min="8" max="8" width="24" style="17" customWidth="1"/>
    <col min="9" max="9" width="22.7265625" style="17" customWidth="1"/>
    <col min="10" max="10" width="20.54296875" style="17" bestFit="1" customWidth="1"/>
    <col min="11" max="11" width="19.54296875" style="17" bestFit="1" customWidth="1"/>
    <col min="12" max="12" width="14.6328125" style="17" customWidth="1"/>
    <col min="13" max="13" width="19" style="17" bestFit="1" customWidth="1"/>
    <col min="14" max="14" width="46.1796875" style="17" customWidth="1"/>
    <col min="15" max="15" width="21.54296875" style="17" hidden="1" customWidth="1"/>
    <col min="16" max="16" width="32.1796875" style="17" customWidth="1"/>
    <col min="17" max="17" width="41" style="17" customWidth="1"/>
    <col min="18" max="18" width="28.26953125" style="17" customWidth="1"/>
    <col min="19" max="19" width="17.54296875" style="17" hidden="1" customWidth="1"/>
    <col min="20" max="20" width="40.1796875" style="22" customWidth="1"/>
    <col min="21" max="21" width="2.6328125" style="17" customWidth="1"/>
    <col min="22" max="16384" width="8.7265625" style="17"/>
  </cols>
  <sheetData>
    <row r="1" spans="1:21" ht="38.25" customHeight="1" x14ac:dyDescent="0.35">
      <c r="B1" s="18" t="s">
        <v>25</v>
      </c>
      <c r="C1" s="19"/>
      <c r="D1" s="19"/>
    </row>
    <row r="2" spans="1:21" ht="20.149999999999999" customHeight="1" x14ac:dyDescent="0.35">
      <c r="C2" s="17"/>
      <c r="D2" s="23"/>
      <c r="E2" s="24"/>
      <c r="F2" s="25"/>
      <c r="G2" s="25"/>
      <c r="H2" s="25"/>
      <c r="I2" s="25"/>
      <c r="K2" s="26"/>
      <c r="L2" s="26"/>
      <c r="M2" s="26"/>
      <c r="N2" s="26"/>
      <c r="O2" s="26"/>
      <c r="P2" s="26"/>
      <c r="Q2" s="26"/>
      <c r="R2" s="26"/>
      <c r="S2" s="27"/>
      <c r="T2" s="28"/>
    </row>
    <row r="3" spans="1:21" ht="20.149999999999999" customHeight="1" x14ac:dyDescent="0.35">
      <c r="B3" s="1" t="s">
        <v>136</v>
      </c>
      <c r="C3" s="2"/>
      <c r="D3" s="3" t="s">
        <v>0</v>
      </c>
      <c r="E3" s="4"/>
      <c r="F3" s="7" t="s">
        <v>137</v>
      </c>
      <c r="G3" s="8"/>
      <c r="H3" s="29"/>
      <c r="I3" s="29"/>
      <c r="J3" s="29"/>
      <c r="K3" s="29"/>
      <c r="M3" s="30"/>
      <c r="N3" s="30"/>
      <c r="O3" s="30"/>
      <c r="P3" s="26"/>
      <c r="Q3" s="26"/>
      <c r="R3" s="26"/>
    </row>
    <row r="4" spans="1:21" ht="20.149999999999999" customHeight="1" thickBot="1" x14ac:dyDescent="0.4">
      <c r="B4" s="1"/>
      <c r="C4" s="2"/>
      <c r="D4" s="5"/>
      <c r="E4" s="6"/>
      <c r="F4" s="7"/>
      <c r="G4" s="8"/>
      <c r="H4" s="26"/>
      <c r="I4" s="26"/>
      <c r="K4" s="26"/>
      <c r="L4" s="26"/>
      <c r="M4" s="26"/>
      <c r="N4" s="26"/>
      <c r="O4" s="26"/>
      <c r="P4" s="26"/>
      <c r="Q4" s="26"/>
      <c r="R4" s="26"/>
    </row>
    <row r="5" spans="1:21" ht="34.5" customHeight="1" thickBot="1" x14ac:dyDescent="0.4">
      <c r="B5" s="31"/>
      <c r="C5" s="32"/>
      <c r="D5" s="33"/>
      <c r="E5" s="33"/>
      <c r="F5" s="25"/>
      <c r="G5" s="34"/>
      <c r="I5" s="35" t="s">
        <v>0</v>
      </c>
      <c r="T5" s="36"/>
    </row>
    <row r="6" spans="1:21" ht="69" customHeight="1" thickTop="1" thickBot="1" x14ac:dyDescent="0.4">
      <c r="A6" s="37"/>
      <c r="B6" s="38" t="s">
        <v>1</v>
      </c>
      <c r="C6" s="39" t="s">
        <v>11</v>
      </c>
      <c r="D6" s="39" t="s">
        <v>2</v>
      </c>
      <c r="E6" s="39" t="s">
        <v>12</v>
      </c>
      <c r="F6" s="39" t="s">
        <v>13</v>
      </c>
      <c r="G6" s="39" t="s">
        <v>14</v>
      </c>
      <c r="H6" s="39" t="s">
        <v>3</v>
      </c>
      <c r="I6" s="40" t="s">
        <v>4</v>
      </c>
      <c r="J6" s="41" t="s">
        <v>5</v>
      </c>
      <c r="K6" s="41" t="s">
        <v>6</v>
      </c>
      <c r="L6" s="39" t="s">
        <v>15</v>
      </c>
      <c r="M6" s="39" t="s">
        <v>16</v>
      </c>
      <c r="N6" s="39" t="s">
        <v>113</v>
      </c>
      <c r="O6" s="39" t="s">
        <v>17</v>
      </c>
      <c r="P6" s="41" t="s">
        <v>18</v>
      </c>
      <c r="Q6" s="39" t="s">
        <v>19</v>
      </c>
      <c r="R6" s="39" t="s">
        <v>20</v>
      </c>
      <c r="S6" s="39" t="s">
        <v>21</v>
      </c>
      <c r="T6" s="42" t="s">
        <v>22</v>
      </c>
      <c r="U6" s="43"/>
    </row>
    <row r="7" spans="1:21" ht="19.5" customHeight="1" thickTop="1" x14ac:dyDescent="0.35">
      <c r="A7" s="44"/>
      <c r="B7" s="45">
        <v>1</v>
      </c>
      <c r="C7" s="46" t="s">
        <v>26</v>
      </c>
      <c r="D7" s="47">
        <v>1</v>
      </c>
      <c r="E7" s="48" t="s">
        <v>27</v>
      </c>
      <c r="F7" s="49" t="s">
        <v>28</v>
      </c>
      <c r="G7" s="50">
        <f t="shared" ref="G7:G38" si="0">D7*H7</f>
        <v>95</v>
      </c>
      <c r="H7" s="51">
        <v>95</v>
      </c>
      <c r="I7" s="170"/>
      <c r="J7" s="52">
        <f t="shared" ref="J7:J34" si="1">D7*I7</f>
        <v>0</v>
      </c>
      <c r="K7" s="53" t="str">
        <f t="shared" ref="K7:K34" si="2">IF(ISNUMBER(I7), IF(I7&gt;H7,"NEVYHOVUJE","VYHOVUJE")," ")</f>
        <v xml:space="preserve"> </v>
      </c>
      <c r="L7" s="54" t="s">
        <v>24</v>
      </c>
      <c r="M7" s="55" t="s">
        <v>102</v>
      </c>
      <c r="N7" s="56"/>
      <c r="O7" s="56"/>
      <c r="P7" s="57" t="s">
        <v>103</v>
      </c>
      <c r="Q7" s="57" t="s">
        <v>104</v>
      </c>
      <c r="R7" s="58">
        <v>21</v>
      </c>
      <c r="S7" s="56"/>
      <c r="T7" s="59" t="s">
        <v>10</v>
      </c>
      <c r="U7" s="43"/>
    </row>
    <row r="8" spans="1:21" ht="19.5" customHeight="1" x14ac:dyDescent="0.35">
      <c r="A8" s="37"/>
      <c r="B8" s="60">
        <v>2</v>
      </c>
      <c r="C8" s="61" t="s">
        <v>115</v>
      </c>
      <c r="D8" s="62">
        <v>1</v>
      </c>
      <c r="E8" s="63" t="s">
        <v>29</v>
      </c>
      <c r="F8" s="64" t="s">
        <v>30</v>
      </c>
      <c r="G8" s="65">
        <f t="shared" si="0"/>
        <v>135</v>
      </c>
      <c r="H8" s="66">
        <v>135</v>
      </c>
      <c r="I8" s="171"/>
      <c r="J8" s="67">
        <f t="shared" si="1"/>
        <v>0</v>
      </c>
      <c r="K8" s="68" t="str">
        <f t="shared" si="2"/>
        <v xml:space="preserve"> </v>
      </c>
      <c r="L8" s="69"/>
      <c r="M8" s="70"/>
      <c r="N8" s="71"/>
      <c r="O8" s="71"/>
      <c r="P8" s="72"/>
      <c r="Q8" s="72"/>
      <c r="R8" s="73"/>
      <c r="S8" s="71"/>
      <c r="T8" s="74"/>
      <c r="U8" s="43"/>
    </row>
    <row r="9" spans="1:21" ht="19.5" customHeight="1" x14ac:dyDescent="0.35">
      <c r="A9" s="37"/>
      <c r="B9" s="60">
        <v>3</v>
      </c>
      <c r="C9" s="61" t="s">
        <v>31</v>
      </c>
      <c r="D9" s="62">
        <v>20</v>
      </c>
      <c r="E9" s="63" t="s">
        <v>29</v>
      </c>
      <c r="F9" s="64" t="s">
        <v>32</v>
      </c>
      <c r="G9" s="65">
        <f t="shared" si="0"/>
        <v>160</v>
      </c>
      <c r="H9" s="66">
        <v>8</v>
      </c>
      <c r="I9" s="171"/>
      <c r="J9" s="67">
        <f t="shared" si="1"/>
        <v>0</v>
      </c>
      <c r="K9" s="68" t="str">
        <f t="shared" si="2"/>
        <v xml:space="preserve"> </v>
      </c>
      <c r="L9" s="69"/>
      <c r="M9" s="70"/>
      <c r="N9" s="71"/>
      <c r="O9" s="71"/>
      <c r="P9" s="72"/>
      <c r="Q9" s="72"/>
      <c r="R9" s="73"/>
      <c r="S9" s="71"/>
      <c r="T9" s="74"/>
      <c r="U9" s="43"/>
    </row>
    <row r="10" spans="1:21" ht="19.5" customHeight="1" x14ac:dyDescent="0.35">
      <c r="A10" s="37"/>
      <c r="B10" s="60">
        <v>4</v>
      </c>
      <c r="C10" s="61" t="s">
        <v>33</v>
      </c>
      <c r="D10" s="62">
        <v>1</v>
      </c>
      <c r="E10" s="63" t="s">
        <v>29</v>
      </c>
      <c r="F10" s="64" t="s">
        <v>34</v>
      </c>
      <c r="G10" s="65">
        <f t="shared" si="0"/>
        <v>35</v>
      </c>
      <c r="H10" s="66">
        <v>35</v>
      </c>
      <c r="I10" s="171"/>
      <c r="J10" s="67">
        <f t="shared" si="1"/>
        <v>0</v>
      </c>
      <c r="K10" s="68" t="str">
        <f t="shared" si="2"/>
        <v xml:space="preserve"> </v>
      </c>
      <c r="L10" s="69"/>
      <c r="M10" s="70"/>
      <c r="N10" s="71"/>
      <c r="O10" s="71"/>
      <c r="P10" s="72"/>
      <c r="Q10" s="72"/>
      <c r="R10" s="73"/>
      <c r="S10" s="71"/>
      <c r="T10" s="74"/>
      <c r="U10" s="43"/>
    </row>
    <row r="11" spans="1:21" ht="19.5" customHeight="1" x14ac:dyDescent="0.35">
      <c r="A11" s="37"/>
      <c r="B11" s="60">
        <v>5</v>
      </c>
      <c r="C11" s="61" t="s">
        <v>35</v>
      </c>
      <c r="D11" s="62">
        <v>2</v>
      </c>
      <c r="E11" s="75" t="s">
        <v>29</v>
      </c>
      <c r="F11" s="76" t="s">
        <v>36</v>
      </c>
      <c r="G11" s="65">
        <f t="shared" si="0"/>
        <v>100</v>
      </c>
      <c r="H11" s="66">
        <v>50</v>
      </c>
      <c r="I11" s="171"/>
      <c r="J11" s="67">
        <f t="shared" si="1"/>
        <v>0</v>
      </c>
      <c r="K11" s="68" t="str">
        <f t="shared" si="2"/>
        <v xml:space="preserve"> </v>
      </c>
      <c r="L11" s="69"/>
      <c r="M11" s="70"/>
      <c r="N11" s="71"/>
      <c r="O11" s="71"/>
      <c r="P11" s="72"/>
      <c r="Q11" s="72"/>
      <c r="R11" s="73"/>
      <c r="S11" s="71"/>
      <c r="T11" s="74"/>
      <c r="U11" s="43"/>
    </row>
    <row r="12" spans="1:21" ht="36" customHeight="1" x14ac:dyDescent="0.35">
      <c r="A12" s="37"/>
      <c r="B12" s="60">
        <v>6</v>
      </c>
      <c r="C12" s="61" t="s">
        <v>37</v>
      </c>
      <c r="D12" s="62">
        <v>15</v>
      </c>
      <c r="E12" s="63" t="s">
        <v>29</v>
      </c>
      <c r="F12" s="64" t="s">
        <v>116</v>
      </c>
      <c r="G12" s="65">
        <f t="shared" si="0"/>
        <v>165</v>
      </c>
      <c r="H12" s="66">
        <v>11</v>
      </c>
      <c r="I12" s="171"/>
      <c r="J12" s="67">
        <f t="shared" si="1"/>
        <v>0</v>
      </c>
      <c r="K12" s="68" t="str">
        <f t="shared" si="2"/>
        <v xml:space="preserve"> </v>
      </c>
      <c r="L12" s="69"/>
      <c r="M12" s="70"/>
      <c r="N12" s="71"/>
      <c r="O12" s="71"/>
      <c r="P12" s="72"/>
      <c r="Q12" s="72"/>
      <c r="R12" s="73"/>
      <c r="S12" s="71"/>
      <c r="T12" s="74"/>
      <c r="U12" s="43"/>
    </row>
    <row r="13" spans="1:21" ht="19.5" customHeight="1" x14ac:dyDescent="0.35">
      <c r="A13" s="37"/>
      <c r="B13" s="60">
        <v>7</v>
      </c>
      <c r="C13" s="61" t="s">
        <v>117</v>
      </c>
      <c r="D13" s="62">
        <v>5</v>
      </c>
      <c r="E13" s="63" t="s">
        <v>29</v>
      </c>
      <c r="F13" s="64" t="s">
        <v>38</v>
      </c>
      <c r="G13" s="65">
        <f t="shared" si="0"/>
        <v>75</v>
      </c>
      <c r="H13" s="66">
        <v>15</v>
      </c>
      <c r="I13" s="171"/>
      <c r="J13" s="67">
        <f t="shared" si="1"/>
        <v>0</v>
      </c>
      <c r="K13" s="68" t="str">
        <f t="shared" si="2"/>
        <v xml:space="preserve"> </v>
      </c>
      <c r="L13" s="69"/>
      <c r="M13" s="70"/>
      <c r="N13" s="71"/>
      <c r="O13" s="71"/>
      <c r="P13" s="72"/>
      <c r="Q13" s="72"/>
      <c r="R13" s="73"/>
      <c r="S13" s="71"/>
      <c r="T13" s="74"/>
      <c r="U13" s="43"/>
    </row>
    <row r="14" spans="1:21" ht="19.5" customHeight="1" x14ac:dyDescent="0.35">
      <c r="A14" s="37"/>
      <c r="B14" s="60">
        <v>8</v>
      </c>
      <c r="C14" s="61" t="s">
        <v>118</v>
      </c>
      <c r="D14" s="62">
        <v>10</v>
      </c>
      <c r="E14" s="63" t="s">
        <v>29</v>
      </c>
      <c r="F14" s="64" t="s">
        <v>39</v>
      </c>
      <c r="G14" s="65">
        <f t="shared" si="0"/>
        <v>170</v>
      </c>
      <c r="H14" s="66">
        <v>17</v>
      </c>
      <c r="I14" s="171"/>
      <c r="J14" s="67">
        <f t="shared" si="1"/>
        <v>0</v>
      </c>
      <c r="K14" s="68" t="str">
        <f t="shared" si="2"/>
        <v xml:space="preserve"> </v>
      </c>
      <c r="L14" s="69"/>
      <c r="M14" s="70"/>
      <c r="N14" s="71"/>
      <c r="O14" s="71"/>
      <c r="P14" s="72"/>
      <c r="Q14" s="72"/>
      <c r="R14" s="73"/>
      <c r="S14" s="71"/>
      <c r="T14" s="74"/>
      <c r="U14" s="43"/>
    </row>
    <row r="15" spans="1:21" ht="19.5" customHeight="1" x14ac:dyDescent="0.35">
      <c r="A15" s="37"/>
      <c r="B15" s="60">
        <v>9</v>
      </c>
      <c r="C15" s="61" t="s">
        <v>40</v>
      </c>
      <c r="D15" s="62">
        <v>1</v>
      </c>
      <c r="E15" s="63" t="s">
        <v>29</v>
      </c>
      <c r="F15" s="64" t="s">
        <v>41</v>
      </c>
      <c r="G15" s="65">
        <f t="shared" si="0"/>
        <v>135</v>
      </c>
      <c r="H15" s="66">
        <v>135</v>
      </c>
      <c r="I15" s="171"/>
      <c r="J15" s="67">
        <f t="shared" si="1"/>
        <v>0</v>
      </c>
      <c r="K15" s="68" t="str">
        <f t="shared" si="2"/>
        <v xml:space="preserve"> </v>
      </c>
      <c r="L15" s="69"/>
      <c r="M15" s="70"/>
      <c r="N15" s="71"/>
      <c r="O15" s="71"/>
      <c r="P15" s="72"/>
      <c r="Q15" s="72"/>
      <c r="R15" s="73"/>
      <c r="S15" s="71"/>
      <c r="T15" s="74"/>
      <c r="U15" s="43"/>
    </row>
    <row r="16" spans="1:21" ht="19.5" customHeight="1" x14ac:dyDescent="0.35">
      <c r="A16" s="37"/>
      <c r="B16" s="60">
        <v>10</v>
      </c>
      <c r="C16" s="61" t="s">
        <v>42</v>
      </c>
      <c r="D16" s="62">
        <v>1</v>
      </c>
      <c r="E16" s="63" t="s">
        <v>29</v>
      </c>
      <c r="F16" s="64" t="s">
        <v>43</v>
      </c>
      <c r="G16" s="65">
        <f t="shared" si="0"/>
        <v>180</v>
      </c>
      <c r="H16" s="66">
        <v>180</v>
      </c>
      <c r="I16" s="171"/>
      <c r="J16" s="67">
        <f t="shared" si="1"/>
        <v>0</v>
      </c>
      <c r="K16" s="68" t="str">
        <f t="shared" si="2"/>
        <v xml:space="preserve"> </v>
      </c>
      <c r="L16" s="69"/>
      <c r="M16" s="70"/>
      <c r="N16" s="71"/>
      <c r="O16" s="71"/>
      <c r="P16" s="72"/>
      <c r="Q16" s="72"/>
      <c r="R16" s="73"/>
      <c r="S16" s="71"/>
      <c r="T16" s="74"/>
      <c r="U16" s="43"/>
    </row>
    <row r="17" spans="1:21" ht="19.5" customHeight="1" x14ac:dyDescent="0.35">
      <c r="A17" s="37"/>
      <c r="B17" s="60">
        <v>11</v>
      </c>
      <c r="C17" s="61" t="s">
        <v>119</v>
      </c>
      <c r="D17" s="62">
        <v>1</v>
      </c>
      <c r="E17" s="63" t="s">
        <v>29</v>
      </c>
      <c r="F17" s="64" t="s">
        <v>44</v>
      </c>
      <c r="G17" s="65">
        <f t="shared" si="0"/>
        <v>35</v>
      </c>
      <c r="H17" s="66">
        <v>35</v>
      </c>
      <c r="I17" s="171"/>
      <c r="J17" s="67">
        <f t="shared" si="1"/>
        <v>0</v>
      </c>
      <c r="K17" s="68" t="str">
        <f t="shared" si="2"/>
        <v xml:space="preserve"> </v>
      </c>
      <c r="L17" s="69"/>
      <c r="M17" s="70"/>
      <c r="N17" s="71"/>
      <c r="O17" s="71"/>
      <c r="P17" s="72"/>
      <c r="Q17" s="72"/>
      <c r="R17" s="73"/>
      <c r="S17" s="71"/>
      <c r="T17" s="74"/>
      <c r="U17" s="43"/>
    </row>
    <row r="18" spans="1:21" ht="19.5" customHeight="1" x14ac:dyDescent="0.35">
      <c r="A18" s="37"/>
      <c r="B18" s="60">
        <v>12</v>
      </c>
      <c r="C18" s="61" t="s">
        <v>45</v>
      </c>
      <c r="D18" s="62">
        <v>10</v>
      </c>
      <c r="E18" s="63" t="s">
        <v>27</v>
      </c>
      <c r="F18" s="64" t="s">
        <v>46</v>
      </c>
      <c r="G18" s="65">
        <f t="shared" si="0"/>
        <v>90</v>
      </c>
      <c r="H18" s="66">
        <v>9</v>
      </c>
      <c r="I18" s="171"/>
      <c r="J18" s="67">
        <f t="shared" si="1"/>
        <v>0</v>
      </c>
      <c r="K18" s="68" t="str">
        <f t="shared" si="2"/>
        <v xml:space="preserve"> </v>
      </c>
      <c r="L18" s="69"/>
      <c r="M18" s="70"/>
      <c r="N18" s="71"/>
      <c r="O18" s="71"/>
      <c r="P18" s="72"/>
      <c r="Q18" s="72"/>
      <c r="R18" s="73"/>
      <c r="S18" s="71"/>
      <c r="T18" s="74"/>
      <c r="U18" s="43"/>
    </row>
    <row r="19" spans="1:21" ht="36" customHeight="1" x14ac:dyDescent="0.35">
      <c r="A19" s="37"/>
      <c r="B19" s="60">
        <v>13</v>
      </c>
      <c r="C19" s="61" t="s">
        <v>47</v>
      </c>
      <c r="D19" s="62">
        <v>1</v>
      </c>
      <c r="E19" s="63" t="s">
        <v>29</v>
      </c>
      <c r="F19" s="64" t="s">
        <v>48</v>
      </c>
      <c r="G19" s="65">
        <f t="shared" si="0"/>
        <v>45</v>
      </c>
      <c r="H19" s="66">
        <v>45</v>
      </c>
      <c r="I19" s="171"/>
      <c r="J19" s="67">
        <f t="shared" si="1"/>
        <v>0</v>
      </c>
      <c r="K19" s="68" t="str">
        <f t="shared" si="2"/>
        <v xml:space="preserve"> </v>
      </c>
      <c r="L19" s="69"/>
      <c r="M19" s="70"/>
      <c r="N19" s="71"/>
      <c r="O19" s="71"/>
      <c r="P19" s="72"/>
      <c r="Q19" s="72"/>
      <c r="R19" s="73"/>
      <c r="S19" s="71"/>
      <c r="T19" s="74"/>
      <c r="U19" s="43"/>
    </row>
    <row r="20" spans="1:21" ht="24" customHeight="1" thickBot="1" x14ac:dyDescent="0.4">
      <c r="A20" s="37"/>
      <c r="B20" s="77">
        <v>14</v>
      </c>
      <c r="C20" s="78" t="s">
        <v>49</v>
      </c>
      <c r="D20" s="79">
        <v>1</v>
      </c>
      <c r="E20" s="80" t="s">
        <v>27</v>
      </c>
      <c r="F20" s="81" t="s">
        <v>50</v>
      </c>
      <c r="G20" s="82">
        <f t="shared" si="0"/>
        <v>330</v>
      </c>
      <c r="H20" s="83">
        <v>330</v>
      </c>
      <c r="I20" s="172"/>
      <c r="J20" s="84">
        <f t="shared" si="1"/>
        <v>0</v>
      </c>
      <c r="K20" s="85" t="str">
        <f t="shared" si="2"/>
        <v xml:space="preserve"> </v>
      </c>
      <c r="L20" s="69"/>
      <c r="M20" s="70"/>
      <c r="N20" s="71"/>
      <c r="O20" s="71"/>
      <c r="P20" s="72"/>
      <c r="Q20" s="72"/>
      <c r="R20" s="73"/>
      <c r="S20" s="71"/>
      <c r="T20" s="74"/>
      <c r="U20" s="43"/>
    </row>
    <row r="21" spans="1:21" ht="17.25" customHeight="1" x14ac:dyDescent="0.35">
      <c r="A21" s="37"/>
      <c r="B21" s="86">
        <v>15</v>
      </c>
      <c r="C21" s="87" t="s">
        <v>51</v>
      </c>
      <c r="D21" s="88">
        <v>5</v>
      </c>
      <c r="E21" s="89" t="s">
        <v>29</v>
      </c>
      <c r="F21" s="90" t="s">
        <v>52</v>
      </c>
      <c r="G21" s="91">
        <f t="shared" si="0"/>
        <v>200</v>
      </c>
      <c r="H21" s="92">
        <v>40</v>
      </c>
      <c r="I21" s="173"/>
      <c r="J21" s="93">
        <f t="shared" si="1"/>
        <v>0</v>
      </c>
      <c r="K21" s="94" t="str">
        <f t="shared" si="2"/>
        <v xml:space="preserve"> </v>
      </c>
      <c r="L21" s="95" t="s">
        <v>24</v>
      </c>
      <c r="M21" s="96" t="s">
        <v>102</v>
      </c>
      <c r="N21" s="97"/>
      <c r="O21" s="97"/>
      <c r="P21" s="98" t="s">
        <v>105</v>
      </c>
      <c r="Q21" s="98" t="s">
        <v>106</v>
      </c>
      <c r="R21" s="99">
        <v>21</v>
      </c>
      <c r="S21" s="97"/>
      <c r="T21" s="100" t="s">
        <v>10</v>
      </c>
      <c r="U21" s="43"/>
    </row>
    <row r="22" spans="1:21" ht="17.25" customHeight="1" x14ac:dyDescent="0.35">
      <c r="A22" s="37"/>
      <c r="B22" s="60">
        <v>16</v>
      </c>
      <c r="C22" s="61" t="s">
        <v>26</v>
      </c>
      <c r="D22" s="62">
        <v>3</v>
      </c>
      <c r="E22" s="63" t="s">
        <v>27</v>
      </c>
      <c r="F22" s="64" t="s">
        <v>28</v>
      </c>
      <c r="G22" s="65">
        <f t="shared" si="0"/>
        <v>285</v>
      </c>
      <c r="H22" s="66">
        <v>95</v>
      </c>
      <c r="I22" s="171"/>
      <c r="J22" s="67">
        <f t="shared" si="1"/>
        <v>0</v>
      </c>
      <c r="K22" s="68" t="str">
        <f t="shared" si="2"/>
        <v xml:space="preserve"> </v>
      </c>
      <c r="L22" s="101"/>
      <c r="M22" s="70"/>
      <c r="N22" s="71"/>
      <c r="O22" s="71"/>
      <c r="P22" s="102"/>
      <c r="Q22" s="102"/>
      <c r="R22" s="73"/>
      <c r="S22" s="71"/>
      <c r="T22" s="74"/>
      <c r="U22" s="43"/>
    </row>
    <row r="23" spans="1:21" ht="17.25" customHeight="1" x14ac:dyDescent="0.35">
      <c r="A23" s="37"/>
      <c r="B23" s="60">
        <v>17</v>
      </c>
      <c r="C23" s="61" t="s">
        <v>53</v>
      </c>
      <c r="D23" s="62">
        <v>5</v>
      </c>
      <c r="E23" s="63" t="s">
        <v>27</v>
      </c>
      <c r="F23" s="64" t="s">
        <v>54</v>
      </c>
      <c r="G23" s="65">
        <f t="shared" si="0"/>
        <v>250</v>
      </c>
      <c r="H23" s="66">
        <v>50</v>
      </c>
      <c r="I23" s="171"/>
      <c r="J23" s="67">
        <f t="shared" si="1"/>
        <v>0</v>
      </c>
      <c r="K23" s="68" t="str">
        <f t="shared" si="2"/>
        <v xml:space="preserve"> </v>
      </c>
      <c r="L23" s="101"/>
      <c r="M23" s="70"/>
      <c r="N23" s="71"/>
      <c r="O23" s="71"/>
      <c r="P23" s="102"/>
      <c r="Q23" s="102"/>
      <c r="R23" s="73"/>
      <c r="S23" s="71"/>
      <c r="T23" s="74"/>
      <c r="U23" s="43"/>
    </row>
    <row r="24" spans="1:21" ht="72.75" customHeight="1" x14ac:dyDescent="0.35">
      <c r="A24" s="37"/>
      <c r="B24" s="60">
        <v>18</v>
      </c>
      <c r="C24" s="61" t="s">
        <v>55</v>
      </c>
      <c r="D24" s="62">
        <v>25</v>
      </c>
      <c r="E24" s="63" t="s">
        <v>27</v>
      </c>
      <c r="F24" s="64" t="s">
        <v>120</v>
      </c>
      <c r="G24" s="65">
        <f t="shared" si="0"/>
        <v>3750</v>
      </c>
      <c r="H24" s="66">
        <v>150</v>
      </c>
      <c r="I24" s="171"/>
      <c r="J24" s="67">
        <f t="shared" si="1"/>
        <v>0</v>
      </c>
      <c r="K24" s="68" t="str">
        <f t="shared" si="2"/>
        <v xml:space="preserve"> </v>
      </c>
      <c r="L24" s="101"/>
      <c r="M24" s="70"/>
      <c r="N24" s="71"/>
      <c r="O24" s="71"/>
      <c r="P24" s="102"/>
      <c r="Q24" s="102"/>
      <c r="R24" s="73"/>
      <c r="S24" s="71"/>
      <c r="T24" s="74"/>
      <c r="U24" s="43"/>
    </row>
    <row r="25" spans="1:21" ht="22.5" customHeight="1" x14ac:dyDescent="0.35">
      <c r="A25" s="37"/>
      <c r="B25" s="60">
        <v>19</v>
      </c>
      <c r="C25" s="61" t="s">
        <v>121</v>
      </c>
      <c r="D25" s="62">
        <v>20</v>
      </c>
      <c r="E25" s="63" t="s">
        <v>29</v>
      </c>
      <c r="F25" s="64" t="s">
        <v>39</v>
      </c>
      <c r="G25" s="65">
        <f t="shared" si="0"/>
        <v>340</v>
      </c>
      <c r="H25" s="66">
        <v>17</v>
      </c>
      <c r="I25" s="171"/>
      <c r="J25" s="67">
        <f t="shared" si="1"/>
        <v>0</v>
      </c>
      <c r="K25" s="68" t="str">
        <f t="shared" si="2"/>
        <v xml:space="preserve"> </v>
      </c>
      <c r="L25" s="101"/>
      <c r="M25" s="70"/>
      <c r="N25" s="71"/>
      <c r="O25" s="71"/>
      <c r="P25" s="102"/>
      <c r="Q25" s="102"/>
      <c r="R25" s="73"/>
      <c r="S25" s="71"/>
      <c r="T25" s="74"/>
      <c r="U25" s="43"/>
    </row>
    <row r="26" spans="1:21" ht="33.75" customHeight="1" thickBot="1" x14ac:dyDescent="0.4">
      <c r="A26" s="37"/>
      <c r="B26" s="103">
        <v>20</v>
      </c>
      <c r="C26" s="104" t="s">
        <v>56</v>
      </c>
      <c r="D26" s="105">
        <v>5</v>
      </c>
      <c r="E26" s="106" t="s">
        <v>57</v>
      </c>
      <c r="F26" s="107" t="s">
        <v>122</v>
      </c>
      <c r="G26" s="108">
        <f t="shared" si="0"/>
        <v>350</v>
      </c>
      <c r="H26" s="109">
        <v>70</v>
      </c>
      <c r="I26" s="174"/>
      <c r="J26" s="110">
        <f t="shared" si="1"/>
        <v>0</v>
      </c>
      <c r="K26" s="111" t="str">
        <f t="shared" si="2"/>
        <v xml:space="preserve"> </v>
      </c>
      <c r="L26" s="112"/>
      <c r="M26" s="113"/>
      <c r="N26" s="114"/>
      <c r="O26" s="114"/>
      <c r="P26" s="115"/>
      <c r="Q26" s="115"/>
      <c r="R26" s="116"/>
      <c r="S26" s="114"/>
      <c r="T26" s="117"/>
      <c r="U26" s="43"/>
    </row>
    <row r="27" spans="1:21" ht="21.75" customHeight="1" x14ac:dyDescent="0.35">
      <c r="A27" s="37"/>
      <c r="B27" s="118">
        <v>21</v>
      </c>
      <c r="C27" s="119" t="s">
        <v>123</v>
      </c>
      <c r="D27" s="120">
        <v>1</v>
      </c>
      <c r="E27" s="121" t="s">
        <v>29</v>
      </c>
      <c r="F27" s="122" t="s">
        <v>58</v>
      </c>
      <c r="G27" s="123">
        <f t="shared" si="0"/>
        <v>60</v>
      </c>
      <c r="H27" s="124">
        <v>60</v>
      </c>
      <c r="I27" s="175"/>
      <c r="J27" s="125">
        <f t="shared" si="1"/>
        <v>0</v>
      </c>
      <c r="K27" s="126" t="str">
        <f t="shared" si="2"/>
        <v xml:space="preserve"> </v>
      </c>
      <c r="L27" s="127" t="s">
        <v>24</v>
      </c>
      <c r="M27" s="70" t="s">
        <v>102</v>
      </c>
      <c r="N27" s="71"/>
      <c r="O27" s="71"/>
      <c r="P27" s="127" t="s">
        <v>107</v>
      </c>
      <c r="Q27" s="127" t="s">
        <v>108</v>
      </c>
      <c r="R27" s="73">
        <v>21</v>
      </c>
      <c r="S27" s="71"/>
      <c r="T27" s="74" t="s">
        <v>10</v>
      </c>
      <c r="U27" s="43"/>
    </row>
    <row r="28" spans="1:21" ht="21.75" customHeight="1" x14ac:dyDescent="0.35">
      <c r="A28" s="37"/>
      <c r="B28" s="60">
        <v>22</v>
      </c>
      <c r="C28" s="61" t="s">
        <v>124</v>
      </c>
      <c r="D28" s="62">
        <v>5</v>
      </c>
      <c r="E28" s="63" t="s">
        <v>29</v>
      </c>
      <c r="F28" s="64" t="s">
        <v>59</v>
      </c>
      <c r="G28" s="65">
        <f t="shared" si="0"/>
        <v>80</v>
      </c>
      <c r="H28" s="66">
        <v>16</v>
      </c>
      <c r="I28" s="171"/>
      <c r="J28" s="67">
        <f t="shared" si="1"/>
        <v>0</v>
      </c>
      <c r="K28" s="68" t="str">
        <f t="shared" si="2"/>
        <v xml:space="preserve"> </v>
      </c>
      <c r="L28" s="127"/>
      <c r="M28" s="70"/>
      <c r="N28" s="71"/>
      <c r="O28" s="71"/>
      <c r="P28" s="102"/>
      <c r="Q28" s="102"/>
      <c r="R28" s="73"/>
      <c r="S28" s="71"/>
      <c r="T28" s="74"/>
      <c r="U28" s="43"/>
    </row>
    <row r="29" spans="1:21" ht="21.75" customHeight="1" x14ac:dyDescent="0.35">
      <c r="A29" s="37"/>
      <c r="B29" s="60">
        <v>23</v>
      </c>
      <c r="C29" s="61" t="s">
        <v>125</v>
      </c>
      <c r="D29" s="62">
        <v>5</v>
      </c>
      <c r="E29" s="63" t="s">
        <v>29</v>
      </c>
      <c r="F29" s="64" t="s">
        <v>59</v>
      </c>
      <c r="G29" s="65">
        <f t="shared" si="0"/>
        <v>100</v>
      </c>
      <c r="H29" s="66">
        <v>20</v>
      </c>
      <c r="I29" s="171"/>
      <c r="J29" s="67">
        <f t="shared" si="1"/>
        <v>0</v>
      </c>
      <c r="K29" s="68" t="str">
        <f t="shared" si="2"/>
        <v xml:space="preserve"> </v>
      </c>
      <c r="L29" s="127"/>
      <c r="M29" s="70"/>
      <c r="N29" s="71"/>
      <c r="O29" s="71"/>
      <c r="P29" s="102"/>
      <c r="Q29" s="102"/>
      <c r="R29" s="73"/>
      <c r="S29" s="71"/>
      <c r="T29" s="74"/>
      <c r="U29" s="43"/>
    </row>
    <row r="30" spans="1:21" ht="21.75" customHeight="1" x14ac:dyDescent="0.35">
      <c r="A30" s="37"/>
      <c r="B30" s="60">
        <v>24</v>
      </c>
      <c r="C30" s="61" t="s">
        <v>60</v>
      </c>
      <c r="D30" s="62">
        <v>5</v>
      </c>
      <c r="E30" s="63" t="s">
        <v>29</v>
      </c>
      <c r="F30" s="64" t="s">
        <v>61</v>
      </c>
      <c r="G30" s="65">
        <f t="shared" si="0"/>
        <v>60</v>
      </c>
      <c r="H30" s="66">
        <v>12</v>
      </c>
      <c r="I30" s="171"/>
      <c r="J30" s="67">
        <f t="shared" si="1"/>
        <v>0</v>
      </c>
      <c r="K30" s="68" t="str">
        <f t="shared" si="2"/>
        <v xml:space="preserve"> </v>
      </c>
      <c r="L30" s="127"/>
      <c r="M30" s="70"/>
      <c r="N30" s="71"/>
      <c r="O30" s="71"/>
      <c r="P30" s="102"/>
      <c r="Q30" s="102"/>
      <c r="R30" s="73"/>
      <c r="S30" s="71"/>
      <c r="T30" s="74"/>
      <c r="U30" s="43"/>
    </row>
    <row r="31" spans="1:21" ht="21.75" customHeight="1" x14ac:dyDescent="0.35">
      <c r="A31" s="37"/>
      <c r="B31" s="60">
        <v>25</v>
      </c>
      <c r="C31" s="61" t="s">
        <v>62</v>
      </c>
      <c r="D31" s="62">
        <v>1</v>
      </c>
      <c r="E31" s="63" t="s">
        <v>27</v>
      </c>
      <c r="F31" s="64" t="s">
        <v>28</v>
      </c>
      <c r="G31" s="65">
        <f t="shared" si="0"/>
        <v>85</v>
      </c>
      <c r="H31" s="66">
        <v>85</v>
      </c>
      <c r="I31" s="171"/>
      <c r="J31" s="67">
        <f t="shared" si="1"/>
        <v>0</v>
      </c>
      <c r="K31" s="68" t="str">
        <f t="shared" si="2"/>
        <v xml:space="preserve"> </v>
      </c>
      <c r="L31" s="127"/>
      <c r="M31" s="70"/>
      <c r="N31" s="71"/>
      <c r="O31" s="71"/>
      <c r="P31" s="102"/>
      <c r="Q31" s="102"/>
      <c r="R31" s="73"/>
      <c r="S31" s="71"/>
      <c r="T31" s="74"/>
      <c r="U31" s="43"/>
    </row>
    <row r="32" spans="1:21" ht="21.75" customHeight="1" x14ac:dyDescent="0.35">
      <c r="A32" s="37"/>
      <c r="B32" s="60">
        <v>26</v>
      </c>
      <c r="C32" s="128" t="s">
        <v>63</v>
      </c>
      <c r="D32" s="62">
        <v>5</v>
      </c>
      <c r="E32" s="129" t="s">
        <v>29</v>
      </c>
      <c r="F32" s="130" t="s">
        <v>64</v>
      </c>
      <c r="G32" s="65">
        <f t="shared" si="0"/>
        <v>120</v>
      </c>
      <c r="H32" s="66">
        <v>24</v>
      </c>
      <c r="I32" s="171"/>
      <c r="J32" s="67">
        <f t="shared" si="1"/>
        <v>0</v>
      </c>
      <c r="K32" s="68" t="str">
        <f t="shared" si="2"/>
        <v xml:space="preserve"> </v>
      </c>
      <c r="L32" s="127"/>
      <c r="M32" s="70"/>
      <c r="N32" s="71"/>
      <c r="O32" s="71"/>
      <c r="P32" s="102"/>
      <c r="Q32" s="102"/>
      <c r="R32" s="73"/>
      <c r="S32" s="71"/>
      <c r="T32" s="74"/>
      <c r="U32" s="43"/>
    </row>
    <row r="33" spans="1:21" ht="21.75" customHeight="1" x14ac:dyDescent="0.35">
      <c r="A33" s="37"/>
      <c r="B33" s="60">
        <v>27</v>
      </c>
      <c r="C33" s="128" t="s">
        <v>65</v>
      </c>
      <c r="D33" s="62">
        <v>5</v>
      </c>
      <c r="E33" s="129" t="s">
        <v>27</v>
      </c>
      <c r="F33" s="130" t="s">
        <v>66</v>
      </c>
      <c r="G33" s="65">
        <f t="shared" si="0"/>
        <v>140</v>
      </c>
      <c r="H33" s="66">
        <v>28</v>
      </c>
      <c r="I33" s="171"/>
      <c r="J33" s="67">
        <f t="shared" si="1"/>
        <v>0</v>
      </c>
      <c r="K33" s="68" t="str">
        <f t="shared" si="2"/>
        <v xml:space="preserve"> </v>
      </c>
      <c r="L33" s="127"/>
      <c r="M33" s="70"/>
      <c r="N33" s="71"/>
      <c r="O33" s="71"/>
      <c r="P33" s="102"/>
      <c r="Q33" s="102"/>
      <c r="R33" s="73"/>
      <c r="S33" s="71"/>
      <c r="T33" s="74"/>
      <c r="U33" s="43"/>
    </row>
    <row r="34" spans="1:21" ht="21.75" customHeight="1" x14ac:dyDescent="0.35">
      <c r="A34" s="37"/>
      <c r="B34" s="60">
        <v>28</v>
      </c>
      <c r="C34" s="128" t="s">
        <v>67</v>
      </c>
      <c r="D34" s="62">
        <v>1</v>
      </c>
      <c r="E34" s="129" t="s">
        <v>27</v>
      </c>
      <c r="F34" s="131" t="s">
        <v>68</v>
      </c>
      <c r="G34" s="65">
        <f t="shared" si="0"/>
        <v>53</v>
      </c>
      <c r="H34" s="66">
        <v>53</v>
      </c>
      <c r="I34" s="171"/>
      <c r="J34" s="67">
        <f t="shared" si="1"/>
        <v>0</v>
      </c>
      <c r="K34" s="68" t="str">
        <f t="shared" si="2"/>
        <v xml:space="preserve"> </v>
      </c>
      <c r="L34" s="127"/>
      <c r="M34" s="70"/>
      <c r="N34" s="71"/>
      <c r="O34" s="71"/>
      <c r="P34" s="102"/>
      <c r="Q34" s="102"/>
      <c r="R34" s="73"/>
      <c r="S34" s="71"/>
      <c r="T34" s="74"/>
      <c r="U34" s="43"/>
    </row>
    <row r="35" spans="1:21" ht="21.75" customHeight="1" x14ac:dyDescent="0.35">
      <c r="A35" s="37"/>
      <c r="B35" s="60">
        <v>29</v>
      </c>
      <c r="C35" s="128" t="s">
        <v>69</v>
      </c>
      <c r="D35" s="62">
        <v>1</v>
      </c>
      <c r="E35" s="129" t="s">
        <v>29</v>
      </c>
      <c r="F35" s="132" t="s">
        <v>34</v>
      </c>
      <c r="G35" s="65">
        <f t="shared" si="0"/>
        <v>37</v>
      </c>
      <c r="H35" s="66">
        <v>37</v>
      </c>
      <c r="I35" s="171"/>
      <c r="J35" s="67">
        <f t="shared" ref="J35:J36" si="3">D35*I35</f>
        <v>0</v>
      </c>
      <c r="K35" s="68" t="str">
        <f t="shared" ref="K35:K36" si="4">IF(ISNUMBER(I35), IF(I35&gt;H35,"NEVYHOVUJE","VYHOVUJE")," ")</f>
        <v xml:space="preserve"> </v>
      </c>
      <c r="L35" s="127"/>
      <c r="M35" s="70"/>
      <c r="N35" s="71"/>
      <c r="O35" s="71"/>
      <c r="P35" s="102"/>
      <c r="Q35" s="102"/>
      <c r="R35" s="73"/>
      <c r="S35" s="71"/>
      <c r="T35" s="74"/>
      <c r="U35" s="43"/>
    </row>
    <row r="36" spans="1:21" ht="21.75" customHeight="1" x14ac:dyDescent="0.35">
      <c r="A36" s="37"/>
      <c r="B36" s="60">
        <v>30</v>
      </c>
      <c r="C36" s="128" t="s">
        <v>70</v>
      </c>
      <c r="D36" s="62">
        <v>2</v>
      </c>
      <c r="E36" s="129" t="s">
        <v>29</v>
      </c>
      <c r="F36" s="132" t="s">
        <v>71</v>
      </c>
      <c r="G36" s="65">
        <f t="shared" si="0"/>
        <v>40</v>
      </c>
      <c r="H36" s="66">
        <v>20</v>
      </c>
      <c r="I36" s="171"/>
      <c r="J36" s="67">
        <f t="shared" si="3"/>
        <v>0</v>
      </c>
      <c r="K36" s="68" t="str">
        <f t="shared" si="4"/>
        <v xml:space="preserve"> </v>
      </c>
      <c r="L36" s="127"/>
      <c r="M36" s="70"/>
      <c r="N36" s="71"/>
      <c r="O36" s="71"/>
      <c r="P36" s="102"/>
      <c r="Q36" s="102"/>
      <c r="R36" s="73"/>
      <c r="S36" s="71"/>
      <c r="T36" s="74"/>
      <c r="U36" s="43"/>
    </row>
    <row r="37" spans="1:21" ht="21.75" customHeight="1" x14ac:dyDescent="0.35">
      <c r="A37" s="133"/>
      <c r="B37" s="60">
        <v>31</v>
      </c>
      <c r="C37" s="61" t="s">
        <v>72</v>
      </c>
      <c r="D37" s="62">
        <v>1</v>
      </c>
      <c r="E37" s="63" t="s">
        <v>29</v>
      </c>
      <c r="F37" s="64" t="s">
        <v>73</v>
      </c>
      <c r="G37" s="65">
        <f t="shared" si="0"/>
        <v>40</v>
      </c>
      <c r="H37" s="9">
        <v>40</v>
      </c>
      <c r="I37" s="171"/>
      <c r="J37" s="67">
        <f t="shared" ref="J37" si="5">D37*I37</f>
        <v>0</v>
      </c>
      <c r="K37" s="68" t="str">
        <f t="shared" ref="K37" si="6">IF(ISNUMBER(I37), IF(I37&gt;H37,"NEVYHOVUJE","VYHOVUJE")," ")</f>
        <v xml:space="preserve"> </v>
      </c>
      <c r="L37" s="127"/>
      <c r="M37" s="70"/>
      <c r="N37" s="71"/>
      <c r="O37" s="71"/>
      <c r="P37" s="102"/>
      <c r="Q37" s="102"/>
      <c r="R37" s="73"/>
      <c r="S37" s="71"/>
      <c r="T37" s="74"/>
      <c r="U37" s="43"/>
    </row>
    <row r="38" spans="1:21" ht="21.75" customHeight="1" x14ac:dyDescent="0.35">
      <c r="A38" s="134"/>
      <c r="B38" s="60">
        <v>32</v>
      </c>
      <c r="C38" s="61" t="s">
        <v>74</v>
      </c>
      <c r="D38" s="62">
        <v>5</v>
      </c>
      <c r="E38" s="63" t="s">
        <v>29</v>
      </c>
      <c r="F38" s="64" t="s">
        <v>75</v>
      </c>
      <c r="G38" s="65">
        <f t="shared" si="0"/>
        <v>15</v>
      </c>
      <c r="H38" s="9">
        <v>3</v>
      </c>
      <c r="I38" s="171"/>
      <c r="J38" s="67">
        <f t="shared" ref="J38" si="7">D38*I38</f>
        <v>0</v>
      </c>
      <c r="K38" s="68" t="str">
        <f t="shared" ref="K38" si="8">IF(ISNUMBER(I38), IF(I38&gt;H38,"NEVYHOVUJE","VYHOVUJE")," ")</f>
        <v xml:space="preserve"> </v>
      </c>
      <c r="L38" s="127"/>
      <c r="M38" s="70"/>
      <c r="N38" s="71"/>
      <c r="O38" s="71"/>
      <c r="P38" s="102"/>
      <c r="Q38" s="102"/>
      <c r="R38" s="73"/>
      <c r="S38" s="71"/>
      <c r="T38" s="74"/>
      <c r="U38" s="43"/>
    </row>
    <row r="39" spans="1:21" ht="21.75" customHeight="1" x14ac:dyDescent="0.35">
      <c r="A39" s="37"/>
      <c r="B39" s="60">
        <v>33</v>
      </c>
      <c r="C39" s="61" t="s">
        <v>126</v>
      </c>
      <c r="D39" s="62">
        <v>10</v>
      </c>
      <c r="E39" s="63" t="s">
        <v>29</v>
      </c>
      <c r="F39" s="64" t="s">
        <v>76</v>
      </c>
      <c r="G39" s="65">
        <f t="shared" ref="G39:G60" si="9">D39*H39</f>
        <v>150</v>
      </c>
      <c r="H39" s="9">
        <v>15</v>
      </c>
      <c r="I39" s="171"/>
      <c r="J39" s="67">
        <f t="shared" ref="J39" si="10">D39*I39</f>
        <v>0</v>
      </c>
      <c r="K39" s="68" t="str">
        <f t="shared" ref="K39" si="11">IF(ISNUMBER(I39), IF(I39&gt;H39,"NEVYHOVUJE","VYHOVUJE")," ")</f>
        <v xml:space="preserve"> </v>
      </c>
      <c r="L39" s="127"/>
      <c r="M39" s="70"/>
      <c r="N39" s="71"/>
      <c r="O39" s="71"/>
      <c r="P39" s="102"/>
      <c r="Q39" s="102"/>
      <c r="R39" s="73"/>
      <c r="S39" s="71"/>
      <c r="T39" s="74"/>
      <c r="U39" s="43"/>
    </row>
    <row r="40" spans="1:21" ht="21.75" customHeight="1" x14ac:dyDescent="0.35">
      <c r="A40" s="37"/>
      <c r="B40" s="60">
        <v>34</v>
      </c>
      <c r="C40" s="61" t="s">
        <v>127</v>
      </c>
      <c r="D40" s="62">
        <v>10</v>
      </c>
      <c r="E40" s="63" t="s">
        <v>29</v>
      </c>
      <c r="F40" s="64" t="s">
        <v>128</v>
      </c>
      <c r="G40" s="65">
        <f t="shared" si="9"/>
        <v>180</v>
      </c>
      <c r="H40" s="9">
        <v>18</v>
      </c>
      <c r="I40" s="171"/>
      <c r="J40" s="67">
        <f t="shared" ref="J40:J60" si="12">D40*I40</f>
        <v>0</v>
      </c>
      <c r="K40" s="68" t="str">
        <f t="shared" ref="K40:K60" si="13">IF(ISNUMBER(I40), IF(I40&gt;H40,"NEVYHOVUJE","VYHOVUJE")," ")</f>
        <v xml:space="preserve"> </v>
      </c>
      <c r="L40" s="127"/>
      <c r="M40" s="70"/>
      <c r="N40" s="71"/>
      <c r="O40" s="71"/>
      <c r="P40" s="102"/>
      <c r="Q40" s="102"/>
      <c r="R40" s="73"/>
      <c r="S40" s="71"/>
      <c r="T40" s="74"/>
      <c r="U40" s="43"/>
    </row>
    <row r="41" spans="1:21" ht="21.75" customHeight="1" x14ac:dyDescent="0.35">
      <c r="A41" s="37"/>
      <c r="B41" s="60">
        <v>35</v>
      </c>
      <c r="C41" s="61" t="s">
        <v>77</v>
      </c>
      <c r="D41" s="62">
        <v>1</v>
      </c>
      <c r="E41" s="63" t="s">
        <v>29</v>
      </c>
      <c r="F41" s="64" t="s">
        <v>78</v>
      </c>
      <c r="G41" s="65">
        <f t="shared" si="9"/>
        <v>140</v>
      </c>
      <c r="H41" s="9">
        <v>140</v>
      </c>
      <c r="I41" s="171"/>
      <c r="J41" s="67">
        <f t="shared" si="12"/>
        <v>0</v>
      </c>
      <c r="K41" s="68" t="str">
        <f t="shared" si="13"/>
        <v xml:space="preserve"> </v>
      </c>
      <c r="L41" s="127"/>
      <c r="M41" s="70"/>
      <c r="N41" s="71"/>
      <c r="O41" s="71"/>
      <c r="P41" s="102"/>
      <c r="Q41" s="102"/>
      <c r="R41" s="73"/>
      <c r="S41" s="71"/>
      <c r="T41" s="74"/>
      <c r="U41" s="43"/>
    </row>
    <row r="42" spans="1:21" ht="21.75" customHeight="1" x14ac:dyDescent="0.35">
      <c r="A42" s="37"/>
      <c r="B42" s="60">
        <v>36</v>
      </c>
      <c r="C42" s="61" t="s">
        <v>79</v>
      </c>
      <c r="D42" s="62">
        <v>1</v>
      </c>
      <c r="E42" s="63" t="s">
        <v>29</v>
      </c>
      <c r="F42" s="64" t="s">
        <v>80</v>
      </c>
      <c r="G42" s="65">
        <f t="shared" si="9"/>
        <v>48</v>
      </c>
      <c r="H42" s="9">
        <v>48</v>
      </c>
      <c r="I42" s="171"/>
      <c r="J42" s="67">
        <f t="shared" si="12"/>
        <v>0</v>
      </c>
      <c r="K42" s="68" t="str">
        <f t="shared" si="13"/>
        <v xml:space="preserve"> </v>
      </c>
      <c r="L42" s="127"/>
      <c r="M42" s="70"/>
      <c r="N42" s="71"/>
      <c r="O42" s="71"/>
      <c r="P42" s="102"/>
      <c r="Q42" s="102"/>
      <c r="R42" s="73"/>
      <c r="S42" s="71"/>
      <c r="T42" s="74"/>
      <c r="U42" s="43"/>
    </row>
    <row r="43" spans="1:21" ht="21.75" customHeight="1" x14ac:dyDescent="0.35">
      <c r="A43" s="37"/>
      <c r="B43" s="60">
        <v>37</v>
      </c>
      <c r="C43" s="135" t="s">
        <v>81</v>
      </c>
      <c r="D43" s="62">
        <v>1</v>
      </c>
      <c r="E43" s="136" t="s">
        <v>29</v>
      </c>
      <c r="F43" s="137" t="s">
        <v>82</v>
      </c>
      <c r="G43" s="65">
        <f t="shared" si="9"/>
        <v>390</v>
      </c>
      <c r="H43" s="9">
        <v>390</v>
      </c>
      <c r="I43" s="171"/>
      <c r="J43" s="67">
        <f t="shared" si="12"/>
        <v>0</v>
      </c>
      <c r="K43" s="68" t="str">
        <f t="shared" si="13"/>
        <v xml:space="preserve"> </v>
      </c>
      <c r="L43" s="127"/>
      <c r="M43" s="70"/>
      <c r="N43" s="71"/>
      <c r="O43" s="71"/>
      <c r="P43" s="102"/>
      <c r="Q43" s="102"/>
      <c r="R43" s="73"/>
      <c r="S43" s="71"/>
      <c r="T43" s="74"/>
      <c r="U43" s="43"/>
    </row>
    <row r="44" spans="1:21" ht="21.75" customHeight="1" x14ac:dyDescent="0.35">
      <c r="A44" s="37"/>
      <c r="B44" s="60">
        <v>38</v>
      </c>
      <c r="C44" s="61" t="s">
        <v>83</v>
      </c>
      <c r="D44" s="62">
        <v>1</v>
      </c>
      <c r="E44" s="63" t="s">
        <v>29</v>
      </c>
      <c r="F44" s="64" t="s">
        <v>84</v>
      </c>
      <c r="G44" s="65">
        <f t="shared" si="9"/>
        <v>105</v>
      </c>
      <c r="H44" s="9">
        <v>105</v>
      </c>
      <c r="I44" s="171"/>
      <c r="J44" s="67">
        <f t="shared" si="12"/>
        <v>0</v>
      </c>
      <c r="K44" s="68" t="str">
        <f t="shared" si="13"/>
        <v xml:space="preserve"> </v>
      </c>
      <c r="L44" s="127"/>
      <c r="M44" s="70"/>
      <c r="N44" s="71"/>
      <c r="O44" s="71"/>
      <c r="P44" s="102"/>
      <c r="Q44" s="102"/>
      <c r="R44" s="73"/>
      <c r="S44" s="71"/>
      <c r="T44" s="74"/>
      <c r="U44" s="43"/>
    </row>
    <row r="45" spans="1:21" ht="34.5" customHeight="1" x14ac:dyDescent="0.35">
      <c r="A45" s="37"/>
      <c r="B45" s="60">
        <v>39</v>
      </c>
      <c r="C45" s="61" t="s">
        <v>85</v>
      </c>
      <c r="D45" s="62">
        <v>2</v>
      </c>
      <c r="E45" s="63" t="s">
        <v>29</v>
      </c>
      <c r="F45" s="64" t="s">
        <v>86</v>
      </c>
      <c r="G45" s="65">
        <f t="shared" si="9"/>
        <v>160</v>
      </c>
      <c r="H45" s="9">
        <v>80</v>
      </c>
      <c r="I45" s="171"/>
      <c r="J45" s="67">
        <f t="shared" si="12"/>
        <v>0</v>
      </c>
      <c r="K45" s="68" t="str">
        <f t="shared" si="13"/>
        <v xml:space="preserve"> </v>
      </c>
      <c r="L45" s="127"/>
      <c r="M45" s="70"/>
      <c r="N45" s="71"/>
      <c r="O45" s="71"/>
      <c r="P45" s="102"/>
      <c r="Q45" s="102"/>
      <c r="R45" s="73"/>
      <c r="S45" s="71"/>
      <c r="T45" s="74"/>
      <c r="U45" s="43"/>
    </row>
    <row r="46" spans="1:21" ht="21.75" customHeight="1" x14ac:dyDescent="0.35">
      <c r="A46" s="37"/>
      <c r="B46" s="60">
        <v>40</v>
      </c>
      <c r="C46" s="61" t="s">
        <v>87</v>
      </c>
      <c r="D46" s="62">
        <v>2</v>
      </c>
      <c r="E46" s="63" t="s">
        <v>29</v>
      </c>
      <c r="F46" s="64" t="s">
        <v>88</v>
      </c>
      <c r="G46" s="65">
        <f t="shared" si="9"/>
        <v>120</v>
      </c>
      <c r="H46" s="9">
        <v>60</v>
      </c>
      <c r="I46" s="171"/>
      <c r="J46" s="67">
        <f t="shared" si="12"/>
        <v>0</v>
      </c>
      <c r="K46" s="68" t="str">
        <f t="shared" si="13"/>
        <v xml:space="preserve"> </v>
      </c>
      <c r="L46" s="127"/>
      <c r="M46" s="70"/>
      <c r="N46" s="71"/>
      <c r="O46" s="71"/>
      <c r="P46" s="102"/>
      <c r="Q46" s="102"/>
      <c r="R46" s="73"/>
      <c r="S46" s="71"/>
      <c r="T46" s="74"/>
      <c r="U46" s="43"/>
    </row>
    <row r="47" spans="1:21" ht="21.75" customHeight="1" x14ac:dyDescent="0.35">
      <c r="A47" s="37"/>
      <c r="B47" s="60">
        <v>41</v>
      </c>
      <c r="C47" s="61" t="s">
        <v>89</v>
      </c>
      <c r="D47" s="62">
        <v>1</v>
      </c>
      <c r="E47" s="63" t="s">
        <v>27</v>
      </c>
      <c r="F47" s="64" t="s">
        <v>50</v>
      </c>
      <c r="G47" s="65">
        <f t="shared" si="9"/>
        <v>170</v>
      </c>
      <c r="H47" s="9">
        <v>170</v>
      </c>
      <c r="I47" s="171"/>
      <c r="J47" s="67">
        <f t="shared" si="12"/>
        <v>0</v>
      </c>
      <c r="K47" s="68" t="str">
        <f t="shared" si="13"/>
        <v xml:space="preserve"> </v>
      </c>
      <c r="L47" s="127"/>
      <c r="M47" s="70"/>
      <c r="N47" s="71"/>
      <c r="O47" s="71"/>
      <c r="P47" s="102"/>
      <c r="Q47" s="102"/>
      <c r="R47" s="73"/>
      <c r="S47" s="71"/>
      <c r="T47" s="74"/>
      <c r="U47" s="43"/>
    </row>
    <row r="48" spans="1:21" ht="21.75" customHeight="1" x14ac:dyDescent="0.35">
      <c r="A48" s="37"/>
      <c r="B48" s="60">
        <v>42</v>
      </c>
      <c r="C48" s="61" t="s">
        <v>49</v>
      </c>
      <c r="D48" s="62">
        <v>1</v>
      </c>
      <c r="E48" s="63" t="s">
        <v>27</v>
      </c>
      <c r="F48" s="64" t="s">
        <v>50</v>
      </c>
      <c r="G48" s="65">
        <f t="shared" si="9"/>
        <v>330</v>
      </c>
      <c r="H48" s="9">
        <v>330</v>
      </c>
      <c r="I48" s="171"/>
      <c r="J48" s="67">
        <f t="shared" si="12"/>
        <v>0</v>
      </c>
      <c r="K48" s="68" t="str">
        <f t="shared" si="13"/>
        <v xml:space="preserve"> </v>
      </c>
      <c r="L48" s="127"/>
      <c r="M48" s="70"/>
      <c r="N48" s="71"/>
      <c r="O48" s="71"/>
      <c r="P48" s="102"/>
      <c r="Q48" s="102"/>
      <c r="R48" s="73"/>
      <c r="S48" s="71"/>
      <c r="T48" s="74"/>
      <c r="U48" s="43"/>
    </row>
    <row r="49" spans="1:21" ht="21.75" customHeight="1" x14ac:dyDescent="0.35">
      <c r="A49" s="37"/>
      <c r="B49" s="60">
        <v>43</v>
      </c>
      <c r="C49" s="61" t="s">
        <v>90</v>
      </c>
      <c r="D49" s="62">
        <v>1</v>
      </c>
      <c r="E49" s="63" t="s">
        <v>29</v>
      </c>
      <c r="F49" s="64" t="s">
        <v>91</v>
      </c>
      <c r="G49" s="65">
        <f t="shared" si="9"/>
        <v>30</v>
      </c>
      <c r="H49" s="9">
        <v>30</v>
      </c>
      <c r="I49" s="171"/>
      <c r="J49" s="67">
        <f t="shared" si="12"/>
        <v>0</v>
      </c>
      <c r="K49" s="68" t="str">
        <f t="shared" si="13"/>
        <v xml:space="preserve"> </v>
      </c>
      <c r="L49" s="127"/>
      <c r="M49" s="70"/>
      <c r="N49" s="71"/>
      <c r="O49" s="71"/>
      <c r="P49" s="102"/>
      <c r="Q49" s="102"/>
      <c r="R49" s="73"/>
      <c r="S49" s="71"/>
      <c r="T49" s="74"/>
      <c r="U49" s="43"/>
    </row>
    <row r="50" spans="1:21" ht="21.75" customHeight="1" x14ac:dyDescent="0.35">
      <c r="A50" s="37"/>
      <c r="B50" s="60">
        <v>44</v>
      </c>
      <c r="C50" s="61" t="s">
        <v>92</v>
      </c>
      <c r="D50" s="62">
        <v>1</v>
      </c>
      <c r="E50" s="63" t="s">
        <v>29</v>
      </c>
      <c r="F50" s="138" t="s">
        <v>93</v>
      </c>
      <c r="G50" s="65">
        <f t="shared" si="9"/>
        <v>15</v>
      </c>
      <c r="H50" s="10">
        <v>15</v>
      </c>
      <c r="I50" s="171"/>
      <c r="J50" s="67">
        <f t="shared" si="12"/>
        <v>0</v>
      </c>
      <c r="K50" s="68" t="str">
        <f t="shared" si="13"/>
        <v xml:space="preserve"> </v>
      </c>
      <c r="L50" s="127"/>
      <c r="M50" s="70"/>
      <c r="N50" s="71"/>
      <c r="O50" s="71"/>
      <c r="P50" s="102"/>
      <c r="Q50" s="102"/>
      <c r="R50" s="73"/>
      <c r="S50" s="71"/>
      <c r="T50" s="74"/>
      <c r="U50" s="43"/>
    </row>
    <row r="51" spans="1:21" ht="21.75" customHeight="1" thickBot="1" x14ac:dyDescent="0.4">
      <c r="A51" s="37"/>
      <c r="B51" s="77">
        <v>45</v>
      </c>
      <c r="C51" s="78" t="s">
        <v>94</v>
      </c>
      <c r="D51" s="79">
        <v>1</v>
      </c>
      <c r="E51" s="80" t="s">
        <v>29</v>
      </c>
      <c r="F51" s="81" t="s">
        <v>95</v>
      </c>
      <c r="G51" s="82">
        <f t="shared" si="9"/>
        <v>17</v>
      </c>
      <c r="H51" s="11">
        <v>17</v>
      </c>
      <c r="I51" s="172"/>
      <c r="J51" s="84">
        <f t="shared" si="12"/>
        <v>0</v>
      </c>
      <c r="K51" s="85" t="str">
        <f t="shared" si="13"/>
        <v xml:space="preserve"> </v>
      </c>
      <c r="L51" s="127"/>
      <c r="M51" s="70"/>
      <c r="N51" s="71"/>
      <c r="O51" s="71"/>
      <c r="P51" s="102"/>
      <c r="Q51" s="102"/>
      <c r="R51" s="73"/>
      <c r="S51" s="71"/>
      <c r="T51" s="74"/>
      <c r="U51" s="43"/>
    </row>
    <row r="52" spans="1:21" ht="40.5" customHeight="1" x14ac:dyDescent="0.35">
      <c r="A52" s="37"/>
      <c r="B52" s="86">
        <v>46</v>
      </c>
      <c r="C52" s="87" t="s">
        <v>37</v>
      </c>
      <c r="D52" s="88">
        <v>10</v>
      </c>
      <c r="E52" s="89" t="s">
        <v>29</v>
      </c>
      <c r="F52" s="90" t="s">
        <v>129</v>
      </c>
      <c r="G52" s="91">
        <f t="shared" si="9"/>
        <v>110</v>
      </c>
      <c r="H52" s="12">
        <v>11</v>
      </c>
      <c r="I52" s="173"/>
      <c r="J52" s="93">
        <f t="shared" si="12"/>
        <v>0</v>
      </c>
      <c r="K52" s="94" t="str">
        <f t="shared" si="13"/>
        <v xml:space="preserve"> </v>
      </c>
      <c r="L52" s="98" t="s">
        <v>24</v>
      </c>
      <c r="M52" s="96" t="s">
        <v>101</v>
      </c>
      <c r="N52" s="98" t="s">
        <v>114</v>
      </c>
      <c r="O52" s="97"/>
      <c r="P52" s="98" t="s">
        <v>109</v>
      </c>
      <c r="Q52" s="98" t="s">
        <v>110</v>
      </c>
      <c r="R52" s="99">
        <v>21</v>
      </c>
      <c r="S52" s="97"/>
      <c r="T52" s="100" t="s">
        <v>10</v>
      </c>
      <c r="U52" s="43"/>
    </row>
    <row r="53" spans="1:21" ht="23.25" customHeight="1" x14ac:dyDescent="0.35">
      <c r="A53" s="37"/>
      <c r="B53" s="60">
        <v>47</v>
      </c>
      <c r="C53" s="61" t="s">
        <v>130</v>
      </c>
      <c r="D53" s="62">
        <v>10</v>
      </c>
      <c r="E53" s="63" t="s">
        <v>29</v>
      </c>
      <c r="F53" s="64" t="s">
        <v>96</v>
      </c>
      <c r="G53" s="65">
        <f t="shared" si="9"/>
        <v>250</v>
      </c>
      <c r="H53" s="9">
        <v>25</v>
      </c>
      <c r="I53" s="171"/>
      <c r="J53" s="67">
        <f t="shared" si="12"/>
        <v>0</v>
      </c>
      <c r="K53" s="68" t="str">
        <f t="shared" si="13"/>
        <v xml:space="preserve"> </v>
      </c>
      <c r="L53" s="127"/>
      <c r="M53" s="70"/>
      <c r="N53" s="70"/>
      <c r="O53" s="71"/>
      <c r="P53" s="102"/>
      <c r="Q53" s="102"/>
      <c r="R53" s="73"/>
      <c r="S53" s="71"/>
      <c r="T53" s="74"/>
      <c r="U53" s="43"/>
    </row>
    <row r="54" spans="1:21" ht="19.5" customHeight="1" x14ac:dyDescent="0.35">
      <c r="A54" s="37"/>
      <c r="B54" s="60">
        <v>48</v>
      </c>
      <c r="C54" s="61" t="s">
        <v>121</v>
      </c>
      <c r="D54" s="62">
        <v>30</v>
      </c>
      <c r="E54" s="63" t="s">
        <v>29</v>
      </c>
      <c r="F54" s="64" t="s">
        <v>39</v>
      </c>
      <c r="G54" s="65">
        <f t="shared" si="9"/>
        <v>510</v>
      </c>
      <c r="H54" s="9">
        <v>17</v>
      </c>
      <c r="I54" s="171"/>
      <c r="J54" s="67">
        <f t="shared" si="12"/>
        <v>0</v>
      </c>
      <c r="K54" s="68" t="str">
        <f t="shared" si="13"/>
        <v xml:space="preserve"> </v>
      </c>
      <c r="L54" s="127"/>
      <c r="M54" s="70"/>
      <c r="N54" s="70"/>
      <c r="O54" s="71"/>
      <c r="P54" s="102"/>
      <c r="Q54" s="102"/>
      <c r="R54" s="73"/>
      <c r="S54" s="71"/>
      <c r="T54" s="74"/>
      <c r="U54" s="43"/>
    </row>
    <row r="55" spans="1:21" ht="19.5" customHeight="1" x14ac:dyDescent="0.35">
      <c r="A55" s="37"/>
      <c r="B55" s="60">
        <v>49</v>
      </c>
      <c r="C55" s="61" t="s">
        <v>131</v>
      </c>
      <c r="D55" s="62">
        <v>15</v>
      </c>
      <c r="E55" s="63" t="s">
        <v>29</v>
      </c>
      <c r="F55" s="64" t="s">
        <v>39</v>
      </c>
      <c r="G55" s="65">
        <f t="shared" si="9"/>
        <v>255</v>
      </c>
      <c r="H55" s="9">
        <v>17</v>
      </c>
      <c r="I55" s="171"/>
      <c r="J55" s="67">
        <f t="shared" si="12"/>
        <v>0</v>
      </c>
      <c r="K55" s="68" t="str">
        <f t="shared" si="13"/>
        <v xml:space="preserve"> </v>
      </c>
      <c r="L55" s="127"/>
      <c r="M55" s="70"/>
      <c r="N55" s="70"/>
      <c r="O55" s="71"/>
      <c r="P55" s="102"/>
      <c r="Q55" s="102"/>
      <c r="R55" s="73"/>
      <c r="S55" s="71"/>
      <c r="T55" s="74"/>
      <c r="U55" s="43"/>
    </row>
    <row r="56" spans="1:21" ht="19.5" customHeight="1" x14ac:dyDescent="0.35">
      <c r="A56" s="37"/>
      <c r="B56" s="60">
        <v>50</v>
      </c>
      <c r="C56" s="61" t="s">
        <v>132</v>
      </c>
      <c r="D56" s="62">
        <v>15</v>
      </c>
      <c r="E56" s="75" t="s">
        <v>29</v>
      </c>
      <c r="F56" s="76" t="s">
        <v>39</v>
      </c>
      <c r="G56" s="65">
        <f t="shared" si="9"/>
        <v>255</v>
      </c>
      <c r="H56" s="13">
        <v>17</v>
      </c>
      <c r="I56" s="171"/>
      <c r="J56" s="67">
        <f t="shared" si="12"/>
        <v>0</v>
      </c>
      <c r="K56" s="68" t="str">
        <f t="shared" si="13"/>
        <v xml:space="preserve"> </v>
      </c>
      <c r="L56" s="127"/>
      <c r="M56" s="70"/>
      <c r="N56" s="70"/>
      <c r="O56" s="71"/>
      <c r="P56" s="102"/>
      <c r="Q56" s="102"/>
      <c r="R56" s="73"/>
      <c r="S56" s="71"/>
      <c r="T56" s="74"/>
      <c r="U56" s="43"/>
    </row>
    <row r="57" spans="1:21" ht="19.5" customHeight="1" x14ac:dyDescent="0.35">
      <c r="A57" s="37"/>
      <c r="B57" s="60">
        <v>51</v>
      </c>
      <c r="C57" s="61" t="s">
        <v>133</v>
      </c>
      <c r="D57" s="62">
        <v>15</v>
      </c>
      <c r="E57" s="63" t="s">
        <v>29</v>
      </c>
      <c r="F57" s="64" t="s">
        <v>39</v>
      </c>
      <c r="G57" s="65">
        <f t="shared" si="9"/>
        <v>255</v>
      </c>
      <c r="H57" s="9">
        <v>17</v>
      </c>
      <c r="I57" s="171"/>
      <c r="J57" s="67">
        <f t="shared" si="12"/>
        <v>0</v>
      </c>
      <c r="K57" s="68" t="str">
        <f t="shared" si="13"/>
        <v xml:space="preserve"> </v>
      </c>
      <c r="L57" s="127"/>
      <c r="M57" s="70"/>
      <c r="N57" s="70"/>
      <c r="O57" s="71"/>
      <c r="P57" s="102"/>
      <c r="Q57" s="102"/>
      <c r="R57" s="73"/>
      <c r="S57" s="71"/>
      <c r="T57" s="74"/>
      <c r="U57" s="43"/>
    </row>
    <row r="58" spans="1:21" ht="87" customHeight="1" thickBot="1" x14ac:dyDescent="0.4">
      <c r="A58" s="37"/>
      <c r="B58" s="103">
        <v>52</v>
      </c>
      <c r="C58" s="104" t="s">
        <v>97</v>
      </c>
      <c r="D58" s="105">
        <v>20</v>
      </c>
      <c r="E58" s="106" t="s">
        <v>98</v>
      </c>
      <c r="F58" s="107" t="s">
        <v>134</v>
      </c>
      <c r="G58" s="108">
        <f t="shared" si="9"/>
        <v>3100</v>
      </c>
      <c r="H58" s="14">
        <v>155</v>
      </c>
      <c r="I58" s="174"/>
      <c r="J58" s="110">
        <f t="shared" si="12"/>
        <v>0</v>
      </c>
      <c r="K58" s="111" t="str">
        <f t="shared" si="13"/>
        <v xml:space="preserve"> </v>
      </c>
      <c r="L58" s="139"/>
      <c r="M58" s="113"/>
      <c r="N58" s="113"/>
      <c r="O58" s="114"/>
      <c r="P58" s="115"/>
      <c r="Q58" s="115"/>
      <c r="R58" s="116"/>
      <c r="S58" s="114"/>
      <c r="T58" s="117"/>
      <c r="U58" s="43"/>
    </row>
    <row r="59" spans="1:21" ht="81" customHeight="1" x14ac:dyDescent="0.35">
      <c r="A59" s="37"/>
      <c r="B59" s="118">
        <v>53</v>
      </c>
      <c r="C59" s="119" t="s">
        <v>55</v>
      </c>
      <c r="D59" s="120">
        <v>150</v>
      </c>
      <c r="E59" s="121" t="s">
        <v>27</v>
      </c>
      <c r="F59" s="122" t="s">
        <v>135</v>
      </c>
      <c r="G59" s="123">
        <f t="shared" si="9"/>
        <v>22500</v>
      </c>
      <c r="H59" s="15">
        <v>150</v>
      </c>
      <c r="I59" s="175"/>
      <c r="J59" s="125">
        <f t="shared" si="12"/>
        <v>0</v>
      </c>
      <c r="K59" s="126" t="str">
        <f t="shared" si="13"/>
        <v xml:space="preserve"> </v>
      </c>
      <c r="L59" s="127" t="s">
        <v>24</v>
      </c>
      <c r="M59" s="70" t="s">
        <v>102</v>
      </c>
      <c r="N59" s="70"/>
      <c r="O59" s="71"/>
      <c r="P59" s="127" t="s">
        <v>111</v>
      </c>
      <c r="Q59" s="127" t="s">
        <v>112</v>
      </c>
      <c r="R59" s="73">
        <v>21</v>
      </c>
      <c r="S59" s="71"/>
      <c r="T59" s="74" t="s">
        <v>10</v>
      </c>
      <c r="U59" s="43"/>
    </row>
    <row r="60" spans="1:21" ht="39" customHeight="1" thickBot="1" x14ac:dyDescent="0.4">
      <c r="A60" s="37"/>
      <c r="B60" s="140">
        <v>54</v>
      </c>
      <c r="C60" s="141" t="s">
        <v>99</v>
      </c>
      <c r="D60" s="142">
        <v>5</v>
      </c>
      <c r="E60" s="143" t="s">
        <v>27</v>
      </c>
      <c r="F60" s="144" t="s">
        <v>100</v>
      </c>
      <c r="G60" s="145">
        <f t="shared" si="9"/>
        <v>1750</v>
      </c>
      <c r="H60" s="16">
        <v>350</v>
      </c>
      <c r="I60" s="176"/>
      <c r="J60" s="146">
        <f t="shared" si="12"/>
        <v>0</v>
      </c>
      <c r="K60" s="147" t="str">
        <f t="shared" si="13"/>
        <v xml:space="preserve"> </v>
      </c>
      <c r="L60" s="148"/>
      <c r="M60" s="149"/>
      <c r="N60" s="149"/>
      <c r="O60" s="150"/>
      <c r="P60" s="151"/>
      <c r="Q60" s="151"/>
      <c r="R60" s="152"/>
      <c r="S60" s="150"/>
      <c r="T60" s="153"/>
      <c r="U60" s="43"/>
    </row>
    <row r="61" spans="1:21" ht="15.5" thickTop="1" thickBot="1" x14ac:dyDescent="0.4">
      <c r="C61" s="17"/>
      <c r="D61" s="17"/>
      <c r="E61" s="17"/>
      <c r="F61" s="17"/>
      <c r="G61" s="17"/>
      <c r="J61" s="154"/>
    </row>
    <row r="62" spans="1:21" ht="60.75" customHeight="1" thickTop="1" thickBot="1" x14ac:dyDescent="0.4">
      <c r="B62" s="155" t="s">
        <v>7</v>
      </c>
      <c r="C62" s="155"/>
      <c r="D62" s="155"/>
      <c r="E62" s="155"/>
      <c r="F62" s="155"/>
      <c r="G62" s="156"/>
      <c r="H62" s="157" t="s">
        <v>8</v>
      </c>
      <c r="I62" s="158" t="s">
        <v>9</v>
      </c>
      <c r="J62" s="159"/>
      <c r="K62" s="160"/>
      <c r="L62" s="161"/>
      <c r="M62" s="161"/>
      <c r="N62" s="161"/>
      <c r="O62" s="161"/>
      <c r="P62" s="161"/>
      <c r="Q62" s="161"/>
      <c r="R62" s="161"/>
      <c r="S62" s="34"/>
      <c r="T62" s="162"/>
    </row>
    <row r="63" spans="1:21" ht="33" customHeight="1" thickTop="1" thickBot="1" x14ac:dyDescent="0.4">
      <c r="B63" s="163" t="s">
        <v>23</v>
      </c>
      <c r="C63" s="163"/>
      <c r="D63" s="163"/>
      <c r="E63" s="163"/>
      <c r="F63" s="163"/>
      <c r="G63" s="164"/>
      <c r="H63" s="165">
        <f>SUM(G7:G60)</f>
        <v>38595</v>
      </c>
      <c r="I63" s="166">
        <f>SUM(J7:J60)</f>
        <v>0</v>
      </c>
      <c r="J63" s="167"/>
      <c r="K63" s="168"/>
      <c r="L63" s="161"/>
      <c r="M63" s="161"/>
      <c r="N63" s="161"/>
      <c r="O63" s="161"/>
      <c r="P63" s="161"/>
      <c r="Q63" s="161"/>
      <c r="R63" s="161"/>
    </row>
    <row r="64" spans="1:21" ht="14.25" customHeight="1" thickTop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</sheetData>
  <sheetProtection algorithmName="SHA-512" hashValue="xQp5+fGkNg+ONPdx/b/wsHEtDLL/nM5K/jUVEYcxVy3X65EdqNU/dfXVHe8l89J5kkTqh7Ne65BEz3lF8t0PZw==" saltValue="OxIWJE1WBL81AwsUCGzkOw==" spinCount="100000" sheet="1" objects="1" scenarios="1"/>
  <mergeCells count="53">
    <mergeCell ref="S7:S20"/>
    <mergeCell ref="R7:R20"/>
    <mergeCell ref="Q7:Q20"/>
    <mergeCell ref="P7:P20"/>
    <mergeCell ref="R21:R26"/>
    <mergeCell ref="S21:S26"/>
    <mergeCell ref="P21:P26"/>
    <mergeCell ref="Q21:Q26"/>
    <mergeCell ref="P52:P58"/>
    <mergeCell ref="Q52:Q58"/>
    <mergeCell ref="T52:T58"/>
    <mergeCell ref="T59:T60"/>
    <mergeCell ref="P27:P51"/>
    <mergeCell ref="Q27:Q51"/>
    <mergeCell ref="R27:R51"/>
    <mergeCell ref="S27:S51"/>
    <mergeCell ref="T27:T51"/>
    <mergeCell ref="P59:P60"/>
    <mergeCell ref="Q59:Q60"/>
    <mergeCell ref="R52:R58"/>
    <mergeCell ref="R59:R60"/>
    <mergeCell ref="S52:S58"/>
    <mergeCell ref="S59:S60"/>
    <mergeCell ref="T7:T20"/>
    <mergeCell ref="T21:T26"/>
    <mergeCell ref="B63:F63"/>
    <mergeCell ref="I63:K63"/>
    <mergeCell ref="B62:F62"/>
    <mergeCell ref="B1:D1"/>
    <mergeCell ref="I62:K62"/>
    <mergeCell ref="B3:C4"/>
    <mergeCell ref="D3:E4"/>
    <mergeCell ref="F3:G4"/>
    <mergeCell ref="O7:O20"/>
    <mergeCell ref="O21:O26"/>
    <mergeCell ref="L27:L51"/>
    <mergeCell ref="M27:M51"/>
    <mergeCell ref="N27:N51"/>
    <mergeCell ref="O27:O51"/>
    <mergeCell ref="L21:L26"/>
    <mergeCell ref="M7:M20"/>
    <mergeCell ref="N7:N20"/>
    <mergeCell ref="M21:M26"/>
    <mergeCell ref="N21:N26"/>
    <mergeCell ref="L7:L20"/>
    <mergeCell ref="O52:O58"/>
    <mergeCell ref="L52:L58"/>
    <mergeCell ref="N59:N60"/>
    <mergeCell ref="M59:M60"/>
    <mergeCell ref="L59:L60"/>
    <mergeCell ref="M52:M58"/>
    <mergeCell ref="N52:N58"/>
    <mergeCell ref="O59:O60"/>
  </mergeCells>
  <conditionalFormatting sqref="B7:B60">
    <cfRule type="containsBlanks" dxfId="13" priority="89">
      <formula>LEN(TRIM(B7))=0</formula>
    </cfRule>
  </conditionalFormatting>
  <conditionalFormatting sqref="B7:B60">
    <cfRule type="cellIs" dxfId="12" priority="83" operator="greaterThanOrEqual">
      <formula>1</formula>
    </cfRule>
  </conditionalFormatting>
  <conditionalFormatting sqref="K7:K60">
    <cfRule type="cellIs" dxfId="11" priority="80" operator="equal">
      <formula>"VYHOVUJE"</formula>
    </cfRule>
  </conditionalFormatting>
  <conditionalFormatting sqref="K7:K60">
    <cfRule type="cellIs" dxfId="10" priority="79" operator="equal">
      <formula>"NEVYHOVUJE"</formula>
    </cfRule>
  </conditionalFormatting>
  <conditionalFormatting sqref="I7">
    <cfRule type="containsBlanks" dxfId="9" priority="50">
      <formula>LEN(TRIM(I7))=0</formula>
    </cfRule>
  </conditionalFormatting>
  <conditionalFormatting sqref="I7">
    <cfRule type="notContainsBlanks" dxfId="8" priority="49">
      <formula>LEN(TRIM(I7))&gt;0</formula>
    </cfRule>
  </conditionalFormatting>
  <conditionalFormatting sqref="I7">
    <cfRule type="notContainsBlanks" dxfId="7" priority="48">
      <formula>LEN(TRIM(I7))&gt;0</formula>
    </cfRule>
  </conditionalFormatting>
  <conditionalFormatting sqref="I8:I60">
    <cfRule type="containsBlanks" dxfId="6" priority="47">
      <formula>LEN(TRIM(I8))=0</formula>
    </cfRule>
  </conditionalFormatting>
  <conditionalFormatting sqref="I8:I60">
    <cfRule type="notContainsBlanks" dxfId="5" priority="46">
      <formula>LEN(TRIM(I8))&gt;0</formula>
    </cfRule>
  </conditionalFormatting>
  <conditionalFormatting sqref="I8:I60">
    <cfRule type="notContainsBlanks" dxfId="4" priority="45">
      <formula>LEN(TRIM(I8))&gt;0</formula>
    </cfRule>
  </conditionalFormatting>
  <conditionalFormatting sqref="D7:D31">
    <cfRule type="containsBlanks" dxfId="3" priority="22">
      <formula>LEN(TRIM(D7))=0</formula>
    </cfRule>
  </conditionalFormatting>
  <conditionalFormatting sqref="D32:D36">
    <cfRule type="containsBlanks" dxfId="2" priority="21">
      <formula>LEN(TRIM(D32))=0</formula>
    </cfRule>
  </conditionalFormatting>
  <conditionalFormatting sqref="D37">
    <cfRule type="containsBlanks" dxfId="1" priority="5">
      <formula>LEN(TRIM(D37))=0</formula>
    </cfRule>
  </conditionalFormatting>
  <conditionalFormatting sqref="D38:D60">
    <cfRule type="containsBlanks" dxfId="0" priority="4">
      <formula>LEN(TRIM(D38))=0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60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2022-09-26T12:54:55Z</cp:lastPrinted>
  <dcterms:created xsi:type="dcterms:W3CDTF">2014-03-05T12:43:32Z</dcterms:created>
  <dcterms:modified xsi:type="dcterms:W3CDTF">2022-09-26T12:56:01Z</dcterms:modified>
</cp:coreProperties>
</file>